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tprofile\profile-pon\esoczewica\Desktop\korekty_załączniki\2020_2021\zał 4_lekarski międzynarodowy\"/>
    </mc:Choice>
  </mc:AlternateContent>
  <xr:revisionPtr revIDLastSave="0" documentId="13_ncr:1_{EFD46E35-5555-469D-87B3-2FC082C35EB4}" xr6:coauthVersionLast="36" xr6:coauthVersionMax="36" xr10:uidLastSave="{00000000-0000-0000-0000-000000000000}"/>
  <bookViews>
    <workbookView xWindow="0" yWindow="0" windowWidth="24000" windowHeight="9732" activeTab="2" xr2:uid="{00000000-000D-0000-FFFF-FFFF00000000}"/>
  </bookViews>
  <sheets>
    <sheet name="rok IV" sheetId="30" r:id="rId1"/>
    <sheet name="rok V" sheetId="31" r:id="rId2"/>
    <sheet name="rok VI" sheetId="32" r:id="rId3"/>
    <sheet name="załącznik 6 (2)" sheetId="20" state="hidden" r:id="rId4"/>
  </sheets>
  <calcPr calcId="191029"/>
</workbook>
</file>

<file path=xl/calcChain.xml><?xml version="1.0" encoding="utf-8"?>
<calcChain xmlns="http://schemas.openxmlformats.org/spreadsheetml/2006/main">
  <c r="F40" i="32" l="1"/>
  <c r="H40" i="32"/>
  <c r="J40" i="32" l="1"/>
  <c r="L40" i="32"/>
  <c r="J30" i="31" l="1"/>
  <c r="L46" i="32"/>
  <c r="L47" i="32" s="1"/>
  <c r="J46" i="32"/>
  <c r="J47" i="32" s="1"/>
  <c r="M41" i="32"/>
  <c r="L41" i="32"/>
  <c r="J41" i="32"/>
  <c r="E41" i="32"/>
  <c r="K40" i="32"/>
  <c r="I40" i="32"/>
  <c r="I47" i="32" s="1"/>
  <c r="H47" i="32"/>
  <c r="G40" i="32"/>
  <c r="G47" i="32" s="1"/>
  <c r="F47" i="32"/>
  <c r="K20" i="30"/>
  <c r="J11" i="30"/>
  <c r="J12" i="30"/>
  <c r="J13" i="30"/>
  <c r="J14" i="30"/>
  <c r="J15" i="30"/>
  <c r="J16" i="30"/>
  <c r="J17" i="30"/>
  <c r="J18" i="30"/>
  <c r="J19" i="30"/>
  <c r="J10" i="30"/>
  <c r="K30" i="31" l="1"/>
  <c r="L36" i="31" l="1"/>
  <c r="J36" i="31"/>
  <c r="M31" i="31"/>
  <c r="L31" i="31"/>
  <c r="J31" i="31"/>
  <c r="E31" i="31"/>
  <c r="L30" i="31"/>
  <c r="I30" i="31"/>
  <c r="I37" i="31" s="1"/>
  <c r="H30" i="31"/>
  <c r="H37" i="31" s="1"/>
  <c r="G30" i="31"/>
  <c r="G37" i="31" s="1"/>
  <c r="F30" i="31"/>
  <c r="F37" i="31" s="1"/>
  <c r="L26" i="30"/>
  <c r="J26" i="30"/>
  <c r="M21" i="30"/>
  <c r="L21" i="30"/>
  <c r="J21" i="30"/>
  <c r="E21" i="30"/>
  <c r="L20" i="30"/>
  <c r="I20" i="30"/>
  <c r="I27" i="30" s="1"/>
  <c r="H20" i="30"/>
  <c r="H27" i="30" s="1"/>
  <c r="G20" i="30"/>
  <c r="G27" i="30" s="1"/>
  <c r="F20" i="30"/>
  <c r="F27" i="30" s="1"/>
  <c r="L37" i="31" l="1"/>
  <c r="J20" i="30"/>
  <c r="J27" i="30" s="1"/>
  <c r="L27" i="30"/>
  <c r="J37" i="31"/>
  <c r="P37" i="20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<sst xmlns="http://schemas.openxmlformats.org/spreadsheetml/2006/main" count="460" uniqueCount="156">
  <si>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</si>
  <si>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</si>
  <si>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</si>
  <si>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</si>
  <si>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</si>
  <si>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</si>
  <si>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</si>
  <si>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</si>
  <si>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</si>
  <si>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</si>
  <si>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</si>
  <si>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</si>
  <si>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</si>
  <si>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</si>
  <si>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</si>
  <si>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</si>
  <si>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</si>
  <si>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</si>
  <si>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</si>
  <si>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</si>
  <si>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</si>
  <si>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</si>
  <si>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</si>
  <si>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</si>
  <si>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</si>
  <si>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</si>
  <si>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</si>
  <si>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</si>
  <si>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</si>
  <si>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</si>
  <si>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</si>
  <si>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B</t>
  </si>
  <si>
    <t>Ogółem (A+B):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</si>
  <si>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</si>
  <si>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</si>
  <si>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</si>
  <si>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</si>
  <si>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</si>
  <si>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</si>
  <si>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</si>
  <si>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</si>
  <si>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</si>
  <si>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</si>
  <si>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</si>
  <si>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</si>
  <si>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</si>
  <si>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</si>
  <si>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</si>
  <si>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</si>
  <si>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</si>
  <si>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</si>
  <si>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</si>
  <si>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</si>
  <si>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</si>
  <si>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</si>
  <si>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</si>
  <si>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</si>
  <si>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</si>
  <si>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</si>
  <si>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</si>
  <si>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</si>
  <si>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</si>
  <si>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</si>
  <si>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* w rubryce "uwagi" należy wpisać liczbę godzin danego przedmiotu, realizowanych w CDiSM</t>
  </si>
  <si>
    <t>Forma zakończenia</t>
  </si>
  <si>
    <t>Ogółem liczba godzin (4+5+6+7)</t>
  </si>
  <si>
    <t>Rok studiów IV</t>
  </si>
  <si>
    <t>Rok studiów V</t>
  </si>
  <si>
    <t>Rok studiów VI</t>
  </si>
  <si>
    <t>examination</t>
  </si>
  <si>
    <t>credit</t>
  </si>
  <si>
    <t>grade credit</t>
  </si>
  <si>
    <t>Clinical analysis</t>
  </si>
  <si>
    <t>16.</t>
  </si>
  <si>
    <t>17.</t>
  </si>
  <si>
    <t>VII, VIII</t>
  </si>
  <si>
    <t>VIII</t>
  </si>
  <si>
    <t>VII</t>
  </si>
  <si>
    <t>18.</t>
  </si>
  <si>
    <t>19.</t>
  </si>
  <si>
    <t>20.</t>
  </si>
  <si>
    <t>21.</t>
  </si>
  <si>
    <t>22.</t>
  </si>
  <si>
    <t>X</t>
  </si>
  <si>
    <t>Microbiology &amp; virusology I + II</t>
  </si>
  <si>
    <t>Physiology II</t>
  </si>
  <si>
    <t>Pharmacology I + II</t>
  </si>
  <si>
    <t>Pathomorphology I + II</t>
  </si>
  <si>
    <t>Pathophysiology</t>
  </si>
  <si>
    <t>Embryology</t>
  </si>
  <si>
    <t>Neuroscience</t>
  </si>
  <si>
    <t>Nuclear medicine</t>
  </si>
  <si>
    <t>Internal Medicine I - introduction</t>
  </si>
  <si>
    <t>Surgery I - introduction</t>
  </si>
  <si>
    <t>Internal Medicine II - cardiology</t>
  </si>
  <si>
    <t>Internal Medicine III - pulmonology</t>
  </si>
  <si>
    <t>Internal Medicine IV - imaging techniques</t>
  </si>
  <si>
    <t>Internal Medicine V - oncology</t>
  </si>
  <si>
    <t>Internal Medicine VI - hematology</t>
  </si>
  <si>
    <t>Internal Medicine VII - gastroenterology</t>
  </si>
  <si>
    <t>Internal Medicine VIII - nephrology</t>
  </si>
  <si>
    <t>Internal Medicine IX - metabolic disease</t>
  </si>
  <si>
    <t>Internal Medicine X - rheumatology</t>
  </si>
  <si>
    <t>Surgery III - digestive tract</t>
  </si>
  <si>
    <t>Surgery IV - neurosurgery</t>
  </si>
  <si>
    <t>Surgery V - cardio- and thoracosurgery</t>
  </si>
  <si>
    <t>Surgery VI - orthpedics</t>
  </si>
  <si>
    <t>Surgery VII - urology</t>
  </si>
  <si>
    <t>Pediatrics - Core</t>
  </si>
  <si>
    <t>OB/GYN - Core</t>
  </si>
  <si>
    <t>Psychiatry - Core</t>
  </si>
  <si>
    <t>Internal Medicine Sub-I - general medicine</t>
  </si>
  <si>
    <t>Internal Medicine Sub-I - nuclear medicine</t>
  </si>
  <si>
    <t>Internal Medicine Sub-I - infectious disease</t>
  </si>
  <si>
    <t>Internal Medicine Sub-I - dermatology</t>
  </si>
  <si>
    <t>Internal Medicine Sub-I - neurology</t>
  </si>
  <si>
    <t>Family Practice Sub-I - family practice</t>
  </si>
  <si>
    <t>Family Practice Sub-I - emergency medicine</t>
  </si>
  <si>
    <t>Family Practice Sub-I - laryngology</t>
  </si>
  <si>
    <t>Family Practice Sub-I - ophthalmology</t>
  </si>
  <si>
    <t>Family Practice Sub-I - radiology</t>
  </si>
  <si>
    <t>Family Practice Sub-I - basic dentistry</t>
  </si>
  <si>
    <t>Pediatrics Sub-I - general pediatrics</t>
  </si>
  <si>
    <t>Pediatrics Sub-I - pediatric neurology</t>
  </si>
  <si>
    <t>Pediatrics Sub-I - neonatal intensive care</t>
  </si>
  <si>
    <t>Pediatrics Sub-I - otolaryngology</t>
  </si>
  <si>
    <t>23.</t>
  </si>
  <si>
    <t>24.</t>
  </si>
  <si>
    <t>25.</t>
  </si>
  <si>
    <t>26.</t>
  </si>
  <si>
    <t>27.</t>
  </si>
  <si>
    <t>28.</t>
  </si>
  <si>
    <t>29.</t>
  </si>
  <si>
    <t>30.</t>
  </si>
  <si>
    <t>Elective - family practice</t>
  </si>
  <si>
    <t>Elective - rehabilitation</t>
  </si>
  <si>
    <t>Elective - emergency medicine</t>
  </si>
  <si>
    <t>Elective - neurology</t>
  </si>
  <si>
    <t>Elective - neurosurgery</t>
  </si>
  <si>
    <t>Elective - forensic medicine</t>
  </si>
  <si>
    <t>Elective - internal medicine</t>
  </si>
  <si>
    <t>Elective - pediatrics</t>
  </si>
  <si>
    <t>Elective - surgery</t>
  </si>
  <si>
    <t>Elective - anesthesiology</t>
  </si>
  <si>
    <t>Elective - ophthalmology</t>
  </si>
  <si>
    <t>Elective - dermatology</t>
  </si>
  <si>
    <t>Elective - infectious disease</t>
  </si>
  <si>
    <t>Physical diagnosis / IM</t>
  </si>
  <si>
    <t>Pediatrics (2 weeks) / Intensive Care (2 weeks)</t>
  </si>
  <si>
    <t>Surgery (2 weeks) / OB/GYN (2 weeks)</t>
  </si>
  <si>
    <t>Internal Medicine Sub-I - gen. med./geriatrics</t>
  </si>
  <si>
    <t>Surgery II - general/vascular surgery</t>
  </si>
  <si>
    <t>Surgery VIII - endocrine/transplantation</t>
  </si>
  <si>
    <r>
      <rPr>
        <sz val="11"/>
        <color theme="1" tint="0.24994659260841701"/>
        <rFont val="Calibri"/>
        <family val="2"/>
        <charset val="238"/>
        <scheme val="minor"/>
      </rPr>
      <t>Kierunek studiów, forma kształcenia i forma studiów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LEKARSKI studia jednolite magisterskie stacjonarne/program anglojęzyczny/międzynarodowy</t>
    </r>
  </si>
  <si>
    <t>Wydział Nauk Medycznych w Katowicach</t>
  </si>
  <si>
    <t>Plan studiów w programie "międzynarodowym" wg przedmiotów nauczania realizowanych w cyklu nauczania 2020-2026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</si>
</sst>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8"/>
      <color theme="1" tint="0.2499465926084170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Continuous" vertical="top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2" borderId="11" xfId="0" applyFont="1" applyFill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3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2" xfId="0" applyFont="1" applyFill="1" applyBorder="1" applyAlignment="1">
      <alignment horizontal="center"/>
    </xf>
    <xf numFmtId="0" fontId="5" fillId="4" borderId="13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4" borderId="2" xfId="0" applyFont="1" applyFill="1" applyBorder="1"/>
    <xf numFmtId="0" fontId="5" fillId="5" borderId="11" xfId="0" applyFont="1" applyFill="1" applyBorder="1" applyAlignment="1">
      <alignment horizontal="centerContinuous" vertical="center"/>
    </xf>
    <xf numFmtId="0" fontId="5" fillId="5" borderId="12" xfId="0" applyFont="1" applyFill="1" applyBorder="1" applyAlignment="1">
      <alignment horizontal="centerContinuous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Continuous" vertical="center"/>
    </xf>
    <xf numFmtId="0" fontId="5" fillId="5" borderId="2" xfId="0" applyFont="1" applyFill="1" applyBorder="1" applyAlignment="1">
      <alignment vertical="center"/>
    </xf>
    <xf numFmtId="0" fontId="5" fillId="5" borderId="14" xfId="0" applyFont="1" applyFill="1" applyBorder="1"/>
    <xf numFmtId="0" fontId="4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/>
    <xf numFmtId="0" fontId="5" fillId="0" borderId="0" xfId="0" applyFont="1" applyAlignment="1"/>
    <xf numFmtId="0" fontId="5" fillId="3" borderId="1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Continuous" vertical="center"/>
    </xf>
    <xf numFmtId="0" fontId="5" fillId="0" borderId="4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Continuous" vertical="center" wrapText="1"/>
    </xf>
    <xf numFmtId="0" fontId="5" fillId="5" borderId="16" xfId="0" applyFont="1" applyFill="1" applyBorder="1" applyAlignment="1">
      <alignment horizontal="centerContinuous" vertical="center"/>
    </xf>
    <xf numFmtId="0" fontId="5" fillId="5" borderId="9" xfId="0" applyFont="1" applyFill="1" applyBorder="1" applyAlignment="1">
      <alignment horizontal="centerContinuous" vertical="center"/>
    </xf>
    <xf numFmtId="0" fontId="5" fillId="5" borderId="10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vertical="center"/>
    </xf>
    <xf numFmtId="0" fontId="8" fillId="3" borderId="11" xfId="0" applyFont="1" applyFill="1" applyBorder="1"/>
    <xf numFmtId="0" fontId="8" fillId="4" borderId="11" xfId="0" applyFont="1" applyFill="1" applyBorder="1"/>
    <xf numFmtId="0" fontId="5" fillId="0" borderId="3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/>
    <xf numFmtId="0" fontId="7" fillId="5" borderId="9" xfId="0" applyFont="1" applyFill="1" applyBorder="1" applyAlignment="1">
      <alignment horizontal="centerContinuous" vertical="center"/>
    </xf>
    <xf numFmtId="0" fontId="7" fillId="5" borderId="10" xfId="0" applyFont="1" applyFill="1" applyBorder="1" applyAlignment="1">
      <alignment horizontal="centerContinuous" vertical="center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2" xfId="0" applyFont="1" applyBorder="1"/>
    <xf numFmtId="0" fontId="1" fillId="0" borderId="0" xfId="0" applyFont="1"/>
    <xf numFmtId="0" fontId="5" fillId="7" borderId="0" xfId="0" applyFont="1" applyFill="1" applyBorder="1"/>
    <xf numFmtId="0" fontId="5" fillId="7" borderId="8" xfId="0" applyFont="1" applyFill="1" applyBorder="1"/>
    <xf numFmtId="0" fontId="5" fillId="7" borderId="9" xfId="0" applyFont="1" applyFill="1" applyBorder="1"/>
    <xf numFmtId="0" fontId="5" fillId="7" borderId="10" xfId="0" applyFont="1" applyFill="1" applyBorder="1"/>
    <xf numFmtId="0" fontId="5" fillId="7" borderId="16" xfId="0" applyFont="1" applyFill="1" applyBorder="1"/>
    <xf numFmtId="0" fontId="5" fillId="7" borderId="17" xfId="0" applyFont="1" applyFill="1" applyBorder="1"/>
    <xf numFmtId="0" fontId="5" fillId="9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Border="1"/>
    <xf numFmtId="0" fontId="11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1" xfId="0" applyFont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9" fillId="0" borderId="0" xfId="0" applyFont="1" applyAlignment="1"/>
    <xf numFmtId="0" fontId="0" fillId="0" borderId="0" xfId="0" applyAlignment="1"/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6" borderId="18" xfId="0" applyFont="1" applyFill="1" applyBorder="1" applyAlignment="1"/>
    <xf numFmtId="0" fontId="7" fillId="6" borderId="18" xfId="0" applyFont="1" applyFill="1" applyBorder="1" applyAlignment="1"/>
    <xf numFmtId="0" fontId="7" fillId="0" borderId="19" xfId="0" applyFont="1" applyBorder="1" applyAlignment="1"/>
    <xf numFmtId="0" fontId="5" fillId="5" borderId="15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5" fillId="5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wrapText="1"/>
    </xf>
    <xf numFmtId="0" fontId="7" fillId="5" borderId="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/>
    <xf numFmtId="0" fontId="7" fillId="0" borderId="1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5" borderId="1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6" borderId="20" xfId="0" applyFont="1" applyFill="1" applyBorder="1" applyAlignment="1"/>
    <xf numFmtId="0" fontId="5" fillId="3" borderId="11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4" borderId="2" xfId="0" applyFont="1" applyFill="1" applyBorder="1" applyAlignment="1">
      <alignment horizontal="center"/>
    </xf>
    <xf numFmtId="0" fontId="1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8"/>
  <sheetViews>
    <sheetView showGridLines="0" zoomScaleNormal="100" workbookViewId="0">
      <selection activeCell="M11" sqref="M11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3984375" style="1" customWidth="1"/>
    <col min="5" max="5" width="7.69921875" style="1" customWidth="1"/>
    <col min="6" max="6" width="7.5" style="1" bestFit="1" customWidth="1"/>
    <col min="7" max="8" width="8.59765625" style="1" bestFit="1" customWidth="1"/>
    <col min="9" max="9" width="9.19921875" style="1" bestFit="1" customWidth="1"/>
    <col min="10" max="10" width="8.69921875" style="1" customWidth="1"/>
    <col min="11" max="11" width="10.8984375" style="1" customWidth="1"/>
    <col min="12" max="12" width="8.699218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80" t="s">
        <v>155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>
      <c r="A3" s="76" t="s">
        <v>154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97" t="s">
        <v>153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>
      <c r="A5" s="76" t="s">
        <v>66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88" t="s">
        <v>0</v>
      </c>
      <c r="B7" s="82" t="s">
        <v>24</v>
      </c>
      <c r="C7" s="83"/>
      <c r="D7" s="84"/>
      <c r="E7" s="88" t="s">
        <v>25</v>
      </c>
      <c r="F7" s="94" t="s">
        <v>26</v>
      </c>
      <c r="G7" s="95"/>
      <c r="H7" s="95"/>
      <c r="I7" s="96"/>
      <c r="J7" s="92" t="s">
        <v>65</v>
      </c>
      <c r="K7" s="92" t="s">
        <v>64</v>
      </c>
      <c r="L7" s="88" t="s">
        <v>28</v>
      </c>
      <c r="M7" s="90" t="s">
        <v>62</v>
      </c>
    </row>
    <row r="8" spans="1:13" ht="42.75" customHeight="1">
      <c r="A8" s="89"/>
      <c r="B8" s="85"/>
      <c r="C8" s="86"/>
      <c r="D8" s="87"/>
      <c r="E8" s="89"/>
      <c r="F8" s="27" t="s">
        <v>4</v>
      </c>
      <c r="G8" s="27" t="s">
        <v>1</v>
      </c>
      <c r="H8" s="27" t="s">
        <v>2</v>
      </c>
      <c r="I8" s="27" t="s">
        <v>27</v>
      </c>
      <c r="J8" s="93"/>
      <c r="K8" s="93"/>
      <c r="L8" s="89"/>
      <c r="M8" s="91"/>
    </row>
    <row r="9" spans="1:13" ht="12.75" customHeight="1">
      <c r="A9" s="73">
        <v>1</v>
      </c>
      <c r="B9" s="101">
        <v>2</v>
      </c>
      <c r="C9" s="102"/>
      <c r="D9" s="103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81" t="s">
        <v>84</v>
      </c>
      <c r="C10" s="99"/>
      <c r="D10" s="100"/>
      <c r="E10" s="21" t="s">
        <v>77</v>
      </c>
      <c r="F10" s="21">
        <v>15</v>
      </c>
      <c r="G10" s="21">
        <v>15</v>
      </c>
      <c r="H10" s="21">
        <v>40</v>
      </c>
      <c r="I10" s="21">
        <v>0</v>
      </c>
      <c r="J10" s="71">
        <f>SUM(F10:I10)</f>
        <v>70</v>
      </c>
      <c r="K10" s="79" t="s">
        <v>69</v>
      </c>
      <c r="L10" s="21">
        <v>6</v>
      </c>
      <c r="M10" s="75"/>
    </row>
    <row r="11" spans="1:13">
      <c r="A11" s="63" t="s">
        <v>7</v>
      </c>
      <c r="B11" s="81" t="s">
        <v>85</v>
      </c>
      <c r="C11" s="99"/>
      <c r="D11" s="100"/>
      <c r="E11" s="21" t="s">
        <v>77</v>
      </c>
      <c r="F11" s="21">
        <v>20</v>
      </c>
      <c r="G11" s="21">
        <v>15</v>
      </c>
      <c r="H11" s="21">
        <v>25</v>
      </c>
      <c r="I11" s="21">
        <v>0</v>
      </c>
      <c r="J11" s="71">
        <f t="shared" ref="J11:J19" si="0">SUM(F11:I11)</f>
        <v>60</v>
      </c>
      <c r="K11" s="79" t="s">
        <v>69</v>
      </c>
      <c r="L11" s="21">
        <v>5</v>
      </c>
      <c r="M11" s="75"/>
    </row>
    <row r="12" spans="1:13">
      <c r="A12" s="63" t="s">
        <v>8</v>
      </c>
      <c r="B12" s="81" t="s">
        <v>86</v>
      </c>
      <c r="C12" s="99"/>
      <c r="D12" s="100"/>
      <c r="E12" s="21" t="s">
        <v>75</v>
      </c>
      <c r="F12" s="21">
        <v>45</v>
      </c>
      <c r="G12" s="21">
        <v>40</v>
      </c>
      <c r="H12" s="21">
        <v>80</v>
      </c>
      <c r="I12" s="21">
        <v>0</v>
      </c>
      <c r="J12" s="71">
        <f t="shared" si="0"/>
        <v>165</v>
      </c>
      <c r="K12" s="79" t="s">
        <v>69</v>
      </c>
      <c r="L12" s="21">
        <v>13</v>
      </c>
      <c r="M12" s="75"/>
    </row>
    <row r="13" spans="1:13">
      <c r="A13" s="63" t="s">
        <v>9</v>
      </c>
      <c r="B13" s="81" t="s">
        <v>87</v>
      </c>
      <c r="C13" s="99"/>
      <c r="D13" s="100"/>
      <c r="E13" s="21" t="s">
        <v>75</v>
      </c>
      <c r="F13" s="21">
        <v>70</v>
      </c>
      <c r="G13" s="21">
        <v>30</v>
      </c>
      <c r="H13" s="21">
        <v>70</v>
      </c>
      <c r="I13" s="21">
        <v>0</v>
      </c>
      <c r="J13" s="71">
        <f t="shared" si="0"/>
        <v>170</v>
      </c>
      <c r="K13" s="79" t="s">
        <v>69</v>
      </c>
      <c r="L13" s="21">
        <v>13</v>
      </c>
      <c r="M13" s="75"/>
    </row>
    <row r="14" spans="1:13">
      <c r="A14" s="63" t="s">
        <v>10</v>
      </c>
      <c r="B14" s="81" t="s">
        <v>88</v>
      </c>
      <c r="C14" s="99"/>
      <c r="D14" s="100"/>
      <c r="E14" s="21" t="s">
        <v>76</v>
      </c>
      <c r="F14" s="21">
        <v>20</v>
      </c>
      <c r="G14" s="21">
        <v>15</v>
      </c>
      <c r="H14" s="21">
        <v>45</v>
      </c>
      <c r="I14" s="21">
        <v>0</v>
      </c>
      <c r="J14" s="71">
        <f t="shared" si="0"/>
        <v>80</v>
      </c>
      <c r="K14" s="79" t="s">
        <v>69</v>
      </c>
      <c r="L14" s="21">
        <v>6</v>
      </c>
      <c r="M14" s="75"/>
    </row>
    <row r="15" spans="1:13">
      <c r="A15" s="63" t="s">
        <v>11</v>
      </c>
      <c r="B15" s="81" t="s">
        <v>89</v>
      </c>
      <c r="C15" s="99"/>
      <c r="D15" s="100"/>
      <c r="E15" s="21" t="s">
        <v>77</v>
      </c>
      <c r="F15" s="21">
        <v>0</v>
      </c>
      <c r="G15" s="21">
        <v>30</v>
      </c>
      <c r="H15" s="21">
        <v>0</v>
      </c>
      <c r="I15" s="21">
        <v>0</v>
      </c>
      <c r="J15" s="71">
        <f t="shared" si="0"/>
        <v>30</v>
      </c>
      <c r="K15" s="21" t="s">
        <v>71</v>
      </c>
      <c r="L15" s="21">
        <v>2</v>
      </c>
      <c r="M15" s="75"/>
    </row>
    <row r="16" spans="1:13">
      <c r="A16" s="63" t="s">
        <v>12</v>
      </c>
      <c r="B16" s="81" t="s">
        <v>90</v>
      </c>
      <c r="C16" s="99"/>
      <c r="D16" s="100"/>
      <c r="E16" s="21" t="s">
        <v>76</v>
      </c>
      <c r="F16" s="21">
        <v>30</v>
      </c>
      <c r="G16" s="21">
        <v>45</v>
      </c>
      <c r="H16" s="21">
        <v>0</v>
      </c>
      <c r="I16" s="21">
        <v>0</v>
      </c>
      <c r="J16" s="71">
        <f t="shared" si="0"/>
        <v>75</v>
      </c>
      <c r="K16" s="79" t="s">
        <v>69</v>
      </c>
      <c r="L16" s="21">
        <v>5</v>
      </c>
      <c r="M16" s="75"/>
    </row>
    <row r="17" spans="1:13">
      <c r="A17" s="63" t="s">
        <v>13</v>
      </c>
      <c r="B17" s="81" t="s">
        <v>72</v>
      </c>
      <c r="C17" s="104"/>
      <c r="D17" s="105"/>
      <c r="E17" s="21" t="s">
        <v>77</v>
      </c>
      <c r="F17" s="21">
        <v>10</v>
      </c>
      <c r="G17" s="21">
        <v>15</v>
      </c>
      <c r="H17" s="21">
        <v>20</v>
      </c>
      <c r="I17" s="21">
        <v>0</v>
      </c>
      <c r="J17" s="71">
        <f t="shared" si="0"/>
        <v>45</v>
      </c>
      <c r="K17" s="21" t="s">
        <v>71</v>
      </c>
      <c r="L17" s="21">
        <v>3</v>
      </c>
      <c r="M17" s="75"/>
    </row>
    <row r="18" spans="1:13">
      <c r="A18" s="63" t="s">
        <v>14</v>
      </c>
      <c r="B18" s="81" t="s">
        <v>147</v>
      </c>
      <c r="C18" s="104"/>
      <c r="D18" s="105"/>
      <c r="E18" s="21" t="s">
        <v>76</v>
      </c>
      <c r="F18" s="21">
        <v>0</v>
      </c>
      <c r="G18" s="21">
        <v>0</v>
      </c>
      <c r="H18" s="21">
        <v>45</v>
      </c>
      <c r="I18" s="21">
        <v>0</v>
      </c>
      <c r="J18" s="71">
        <f t="shared" si="0"/>
        <v>45</v>
      </c>
      <c r="K18" s="21" t="s">
        <v>70</v>
      </c>
      <c r="L18" s="21">
        <v>2</v>
      </c>
      <c r="M18" s="75"/>
    </row>
    <row r="19" spans="1:13">
      <c r="A19" s="63" t="s">
        <v>15</v>
      </c>
      <c r="B19" s="81" t="s">
        <v>91</v>
      </c>
      <c r="C19" s="104"/>
      <c r="D19" s="105"/>
      <c r="E19" s="21" t="s">
        <v>76</v>
      </c>
      <c r="F19" s="21">
        <v>0</v>
      </c>
      <c r="G19" s="21">
        <v>20</v>
      </c>
      <c r="H19" s="21">
        <v>0</v>
      </c>
      <c r="I19" s="21">
        <v>0</v>
      </c>
      <c r="J19" s="71">
        <f t="shared" si="0"/>
        <v>20</v>
      </c>
      <c r="K19" s="21" t="s">
        <v>70</v>
      </c>
      <c r="L19" s="21">
        <v>1</v>
      </c>
      <c r="M19" s="75"/>
    </row>
    <row r="20" spans="1:13">
      <c r="A20" s="12" t="s">
        <v>30</v>
      </c>
      <c r="B20" s="13" t="s">
        <v>21</v>
      </c>
      <c r="C20" s="13"/>
      <c r="D20" s="16"/>
      <c r="E20" s="22"/>
      <c r="F20" s="22">
        <f>SUM(F10:F19)</f>
        <v>210</v>
      </c>
      <c r="G20" s="22">
        <f>SUM(G10:G19)</f>
        <v>225</v>
      </c>
      <c r="H20" s="22">
        <f>SUM(H10:H19)</f>
        <v>325</v>
      </c>
      <c r="I20" s="22">
        <f>SUM(I10:I19)</f>
        <v>0</v>
      </c>
      <c r="J20" s="22">
        <f>SUM(J10:J19)</f>
        <v>760</v>
      </c>
      <c r="K20" s="22">
        <f>COUNTIF(K10:K19,"examination")</f>
        <v>6</v>
      </c>
      <c r="L20" s="22">
        <f>SUM(L10:L19)</f>
        <v>56</v>
      </c>
      <c r="M20" s="23"/>
    </row>
    <row r="21" spans="1:13" ht="57.6">
      <c r="A21" s="29" t="s">
        <v>0</v>
      </c>
      <c r="B21" s="25" t="s">
        <v>29</v>
      </c>
      <c r="C21" s="26"/>
      <c r="D21" s="28"/>
      <c r="E21" s="27" t="str">
        <f>E7</f>
        <v>Semestr studiów</v>
      </c>
      <c r="F21" s="30"/>
      <c r="G21" s="30"/>
      <c r="H21" s="30"/>
      <c r="I21" s="30"/>
      <c r="J21" s="27" t="str">
        <f>J7</f>
        <v>Ogółem liczba godzin (4+5+6+7)</v>
      </c>
      <c r="K21" s="27"/>
      <c r="L21" s="27" t="str">
        <f>L7</f>
        <v>Liczba punktów ECTS</v>
      </c>
      <c r="M21" s="27" t="str">
        <f>M7</f>
        <v>Uwagi*</v>
      </c>
    </row>
    <row r="22" spans="1:13" ht="15" customHeight="1">
      <c r="A22" s="109" t="s">
        <v>7</v>
      </c>
      <c r="B22" s="113" t="s">
        <v>148</v>
      </c>
      <c r="C22" s="114"/>
      <c r="D22" s="115"/>
      <c r="E22" s="109" t="s">
        <v>76</v>
      </c>
      <c r="F22" s="65"/>
      <c r="G22" s="65"/>
      <c r="H22" s="65"/>
      <c r="I22" s="65"/>
      <c r="J22" s="109">
        <v>120</v>
      </c>
      <c r="K22" s="111"/>
      <c r="L22" s="109">
        <v>4</v>
      </c>
      <c r="M22" s="111"/>
    </row>
    <row r="23" spans="1:13">
      <c r="A23" s="109"/>
      <c r="B23" s="113"/>
      <c r="C23" s="114"/>
      <c r="D23" s="115"/>
      <c r="E23" s="109"/>
      <c r="F23" s="69"/>
      <c r="G23" s="65"/>
      <c r="H23" s="65"/>
      <c r="I23" s="70"/>
      <c r="J23" s="109"/>
      <c r="K23" s="111"/>
      <c r="L23" s="109"/>
      <c r="M23" s="111"/>
    </row>
    <row r="24" spans="1:13" ht="9" customHeight="1">
      <c r="A24" s="109"/>
      <c r="B24" s="113"/>
      <c r="C24" s="114"/>
      <c r="D24" s="115"/>
      <c r="E24" s="110"/>
      <c r="F24" s="69"/>
      <c r="G24" s="65"/>
      <c r="H24" s="65"/>
      <c r="I24" s="70"/>
      <c r="J24" s="110"/>
      <c r="K24" s="112"/>
      <c r="L24" s="110"/>
      <c r="M24" s="112"/>
    </row>
    <row r="25" spans="1:13" ht="15" hidden="1" customHeight="1">
      <c r="A25" s="110"/>
      <c r="B25" s="116"/>
      <c r="C25" s="117"/>
      <c r="D25" s="118"/>
      <c r="E25" s="10"/>
      <c r="F25" s="66"/>
      <c r="G25" s="67"/>
      <c r="H25" s="67"/>
      <c r="I25" s="68"/>
      <c r="J25" s="10"/>
      <c r="K25" s="10"/>
      <c r="L25" s="10"/>
      <c r="M25" s="10"/>
    </row>
    <row r="26" spans="1:13">
      <c r="A26" s="12" t="s">
        <v>31</v>
      </c>
      <c r="B26" s="13" t="s">
        <v>21</v>
      </c>
      <c r="C26" s="13"/>
      <c r="D26" s="16"/>
      <c r="E26" s="22"/>
      <c r="F26" s="23"/>
      <c r="G26" s="23"/>
      <c r="H26" s="23"/>
      <c r="I26" s="23"/>
      <c r="J26" s="22">
        <f>SUM(J22:J25)</f>
        <v>120</v>
      </c>
      <c r="K26" s="22"/>
      <c r="L26" s="22">
        <f>SUM(L22:L25)</f>
        <v>4</v>
      </c>
      <c r="M26" s="23"/>
    </row>
    <row r="27" spans="1:13">
      <c r="A27" s="17"/>
      <c r="B27" s="18" t="s">
        <v>32</v>
      </c>
      <c r="C27" s="18"/>
      <c r="D27" s="20"/>
      <c r="E27" s="19"/>
      <c r="F27" s="19">
        <f>SUM(F20)</f>
        <v>210</v>
      </c>
      <c r="G27" s="19">
        <f>SUM(G20)</f>
        <v>225</v>
      </c>
      <c r="H27" s="19">
        <f>SUM(H20)</f>
        <v>325</v>
      </c>
      <c r="I27" s="19">
        <f>SUM(I20)</f>
        <v>0</v>
      </c>
      <c r="J27" s="19">
        <f>SUM(J20,J26)</f>
        <v>880</v>
      </c>
      <c r="K27" s="19"/>
      <c r="L27" s="19">
        <f>SUM(L20,L26)</f>
        <v>60</v>
      </c>
      <c r="M27" s="24"/>
    </row>
    <row r="28" spans="1:13">
      <c r="A28" s="64" t="s">
        <v>63</v>
      </c>
    </row>
  </sheetData>
  <mergeCells count="28">
    <mergeCell ref="L22:L24"/>
    <mergeCell ref="M22:M24"/>
    <mergeCell ref="B22:D25"/>
    <mergeCell ref="E22:E24"/>
    <mergeCell ref="J22:J24"/>
    <mergeCell ref="K22:K24"/>
    <mergeCell ref="B14:D14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B9:D9"/>
    <mergeCell ref="B10:D10"/>
    <mergeCell ref="B11:D11"/>
    <mergeCell ref="B12:D12"/>
    <mergeCell ref="B13:D13"/>
    <mergeCell ref="A4:M4"/>
    <mergeCell ref="A22:A25"/>
    <mergeCell ref="B15:D15"/>
    <mergeCell ref="B16:D16"/>
    <mergeCell ref="B17:D17"/>
    <mergeCell ref="B18:D18"/>
    <mergeCell ref="B19:D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8"/>
  <sheetViews>
    <sheetView showGridLines="0" topLeftCell="A19" zoomScaleNormal="100" workbookViewId="0">
      <selection activeCell="L28" sqref="L28:L38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3984375" style="1" customWidth="1"/>
    <col min="5" max="5" width="7.69921875" style="1" customWidth="1"/>
    <col min="6" max="6" width="7.5" style="1" bestFit="1" customWidth="1"/>
    <col min="7" max="8" width="8.59765625" style="1" bestFit="1" customWidth="1"/>
    <col min="9" max="9" width="9.19921875" style="1" bestFit="1" customWidth="1"/>
    <col min="10" max="10" width="8.69921875" style="1" customWidth="1"/>
    <col min="11" max="11" width="11.19921875" style="1" customWidth="1"/>
    <col min="12" max="12" width="8.699218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80" t="s">
        <v>155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 ht="12.75" customHeight="1">
      <c r="A3" s="76" t="s">
        <v>154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 ht="12.75" customHeight="1">
      <c r="A4" s="97" t="s">
        <v>153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12.75" customHeight="1">
      <c r="A5" s="76" t="s">
        <v>67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88" t="s">
        <v>0</v>
      </c>
      <c r="B7" s="82" t="s">
        <v>24</v>
      </c>
      <c r="C7" s="83"/>
      <c r="D7" s="84"/>
      <c r="E7" s="88" t="s">
        <v>25</v>
      </c>
      <c r="F7" s="94" t="s">
        <v>26</v>
      </c>
      <c r="G7" s="95"/>
      <c r="H7" s="95"/>
      <c r="I7" s="96"/>
      <c r="J7" s="92" t="s">
        <v>65</v>
      </c>
      <c r="K7" s="92" t="s">
        <v>64</v>
      </c>
      <c r="L7" s="88" t="s">
        <v>28</v>
      </c>
      <c r="M7" s="90" t="s">
        <v>62</v>
      </c>
    </row>
    <row r="8" spans="1:13" ht="34.5" customHeight="1">
      <c r="A8" s="89"/>
      <c r="B8" s="85"/>
      <c r="C8" s="86"/>
      <c r="D8" s="87"/>
      <c r="E8" s="89"/>
      <c r="F8" s="27" t="s">
        <v>4</v>
      </c>
      <c r="G8" s="27" t="s">
        <v>1</v>
      </c>
      <c r="H8" s="27" t="s">
        <v>2</v>
      </c>
      <c r="I8" s="27" t="s">
        <v>27</v>
      </c>
      <c r="J8" s="93"/>
      <c r="K8" s="93"/>
      <c r="L8" s="89"/>
      <c r="M8" s="91"/>
    </row>
    <row r="9" spans="1:13" ht="12.75" customHeight="1">
      <c r="A9" s="73">
        <v>1</v>
      </c>
      <c r="B9" s="101">
        <v>2</v>
      </c>
      <c r="C9" s="102"/>
      <c r="D9" s="103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81" t="s">
        <v>92</v>
      </c>
      <c r="C10" s="99"/>
      <c r="D10" s="100"/>
      <c r="E10" s="21"/>
      <c r="F10" s="21">
        <v>20</v>
      </c>
      <c r="G10" s="21">
        <v>0</v>
      </c>
      <c r="H10" s="21">
        <v>40</v>
      </c>
      <c r="I10" s="21">
        <v>0</v>
      </c>
      <c r="J10" s="71">
        <v>60</v>
      </c>
      <c r="K10" s="128" t="s">
        <v>69</v>
      </c>
      <c r="L10" s="21">
        <v>3</v>
      </c>
      <c r="M10" s="75"/>
    </row>
    <row r="11" spans="1:13">
      <c r="A11" s="63" t="s">
        <v>7</v>
      </c>
      <c r="B11" s="81" t="s">
        <v>94</v>
      </c>
      <c r="C11" s="99"/>
      <c r="D11" s="100"/>
      <c r="E11" s="21"/>
      <c r="F11" s="21">
        <v>20</v>
      </c>
      <c r="G11" s="21">
        <v>0</v>
      </c>
      <c r="H11" s="21">
        <v>40</v>
      </c>
      <c r="I11" s="21">
        <v>0</v>
      </c>
      <c r="J11" s="71">
        <v>60</v>
      </c>
      <c r="K11" s="129"/>
      <c r="L11" s="21">
        <v>3</v>
      </c>
      <c r="M11" s="75"/>
    </row>
    <row r="12" spans="1:13">
      <c r="A12" s="63" t="s">
        <v>8</v>
      </c>
      <c r="B12" s="81" t="s">
        <v>95</v>
      </c>
      <c r="C12" s="99"/>
      <c r="D12" s="100"/>
      <c r="E12" s="21"/>
      <c r="F12" s="21">
        <v>10</v>
      </c>
      <c r="G12" s="21">
        <v>0</v>
      </c>
      <c r="H12" s="21">
        <v>20</v>
      </c>
      <c r="I12" s="21">
        <v>0</v>
      </c>
      <c r="J12" s="71">
        <v>30</v>
      </c>
      <c r="K12" s="129"/>
      <c r="L12" s="21">
        <v>1.5</v>
      </c>
      <c r="M12" s="75"/>
    </row>
    <row r="13" spans="1:13">
      <c r="A13" s="63" t="s">
        <v>9</v>
      </c>
      <c r="B13" s="81" t="s">
        <v>96</v>
      </c>
      <c r="C13" s="99"/>
      <c r="D13" s="100"/>
      <c r="E13" s="21"/>
      <c r="F13" s="21">
        <v>10</v>
      </c>
      <c r="G13" s="21">
        <v>0</v>
      </c>
      <c r="H13" s="21">
        <v>20</v>
      </c>
      <c r="I13" s="21">
        <v>0</v>
      </c>
      <c r="J13" s="71">
        <v>30</v>
      </c>
      <c r="K13" s="129"/>
      <c r="L13" s="21">
        <v>1.5</v>
      </c>
      <c r="M13" s="75"/>
    </row>
    <row r="14" spans="1:13">
      <c r="A14" s="63" t="s">
        <v>10</v>
      </c>
      <c r="B14" s="81" t="s">
        <v>97</v>
      </c>
      <c r="C14" s="99"/>
      <c r="D14" s="100"/>
      <c r="E14" s="21"/>
      <c r="F14" s="21">
        <v>10</v>
      </c>
      <c r="G14" s="21">
        <v>0</v>
      </c>
      <c r="H14" s="21">
        <v>30</v>
      </c>
      <c r="I14" s="21">
        <v>0</v>
      </c>
      <c r="J14" s="71">
        <v>40</v>
      </c>
      <c r="K14" s="129"/>
      <c r="L14" s="21">
        <v>2</v>
      </c>
      <c r="M14" s="75"/>
    </row>
    <row r="15" spans="1:13">
      <c r="A15" s="63" t="s">
        <v>11</v>
      </c>
      <c r="B15" s="81" t="s">
        <v>98</v>
      </c>
      <c r="C15" s="99"/>
      <c r="D15" s="100"/>
      <c r="E15" s="21"/>
      <c r="F15" s="21">
        <v>10</v>
      </c>
      <c r="G15" s="21">
        <v>0</v>
      </c>
      <c r="H15" s="21">
        <v>20</v>
      </c>
      <c r="I15" s="21">
        <v>0</v>
      </c>
      <c r="J15" s="71">
        <v>30</v>
      </c>
      <c r="K15" s="129"/>
      <c r="L15" s="21">
        <v>1.5</v>
      </c>
      <c r="M15" s="75"/>
    </row>
    <row r="16" spans="1:13">
      <c r="A16" s="63" t="s">
        <v>12</v>
      </c>
      <c r="B16" s="81" t="s">
        <v>99</v>
      </c>
      <c r="C16" s="99"/>
      <c r="D16" s="100"/>
      <c r="E16" s="21"/>
      <c r="F16" s="21">
        <v>10</v>
      </c>
      <c r="G16" s="21">
        <v>0</v>
      </c>
      <c r="H16" s="21">
        <v>20</v>
      </c>
      <c r="I16" s="21">
        <v>0</v>
      </c>
      <c r="J16" s="71">
        <v>30</v>
      </c>
      <c r="K16" s="129"/>
      <c r="L16" s="21">
        <v>1.5</v>
      </c>
      <c r="M16" s="75"/>
    </row>
    <row r="17" spans="1:13">
      <c r="A17" s="63" t="s">
        <v>13</v>
      </c>
      <c r="B17" s="81" t="s">
        <v>100</v>
      </c>
      <c r="C17" s="99"/>
      <c r="D17" s="100"/>
      <c r="E17" s="21"/>
      <c r="F17" s="21">
        <v>10</v>
      </c>
      <c r="G17" s="21">
        <v>0</v>
      </c>
      <c r="H17" s="21">
        <v>20</v>
      </c>
      <c r="I17" s="21">
        <v>0</v>
      </c>
      <c r="J17" s="71">
        <v>30</v>
      </c>
      <c r="K17" s="129"/>
      <c r="L17" s="21">
        <v>1.5</v>
      </c>
      <c r="M17" s="75"/>
    </row>
    <row r="18" spans="1:13">
      <c r="A18" s="63" t="s">
        <v>14</v>
      </c>
      <c r="B18" s="81" t="s">
        <v>101</v>
      </c>
      <c r="C18" s="99"/>
      <c r="D18" s="100"/>
      <c r="E18" s="21"/>
      <c r="F18" s="21">
        <v>10</v>
      </c>
      <c r="G18" s="21">
        <v>0</v>
      </c>
      <c r="H18" s="21">
        <v>20</v>
      </c>
      <c r="I18" s="21">
        <v>0</v>
      </c>
      <c r="J18" s="71">
        <v>30</v>
      </c>
      <c r="K18" s="129"/>
      <c r="L18" s="21">
        <v>1.5</v>
      </c>
      <c r="M18" s="75"/>
    </row>
    <row r="19" spans="1:13">
      <c r="A19" s="63" t="s">
        <v>15</v>
      </c>
      <c r="B19" s="81" t="s">
        <v>102</v>
      </c>
      <c r="C19" s="99"/>
      <c r="D19" s="100"/>
      <c r="E19" s="21"/>
      <c r="F19" s="21">
        <v>10</v>
      </c>
      <c r="G19" s="21">
        <v>0</v>
      </c>
      <c r="H19" s="21">
        <v>20</v>
      </c>
      <c r="I19" s="21">
        <v>0</v>
      </c>
      <c r="J19" s="71">
        <v>30</v>
      </c>
      <c r="K19" s="130"/>
      <c r="L19" s="21">
        <v>1.5</v>
      </c>
      <c r="M19" s="75"/>
    </row>
    <row r="20" spans="1:13">
      <c r="A20" s="63" t="s">
        <v>16</v>
      </c>
      <c r="B20" s="81" t="s">
        <v>93</v>
      </c>
      <c r="C20" s="104"/>
      <c r="D20" s="105"/>
      <c r="E20" s="21"/>
      <c r="F20" s="21">
        <v>20</v>
      </c>
      <c r="G20" s="21">
        <v>0</v>
      </c>
      <c r="H20" s="21">
        <v>40</v>
      </c>
      <c r="I20" s="21">
        <v>0</v>
      </c>
      <c r="J20" s="71">
        <v>60</v>
      </c>
      <c r="K20" s="128" t="s">
        <v>69</v>
      </c>
      <c r="L20" s="21">
        <v>3</v>
      </c>
      <c r="M20" s="75"/>
    </row>
    <row r="21" spans="1:13">
      <c r="A21" s="63" t="s">
        <v>17</v>
      </c>
      <c r="B21" s="81" t="s">
        <v>151</v>
      </c>
      <c r="C21" s="104"/>
      <c r="D21" s="105"/>
      <c r="E21" s="21"/>
      <c r="F21" s="21">
        <v>20</v>
      </c>
      <c r="G21" s="21">
        <v>0</v>
      </c>
      <c r="H21" s="21">
        <v>40</v>
      </c>
      <c r="I21" s="21">
        <v>0</v>
      </c>
      <c r="J21" s="71">
        <v>60</v>
      </c>
      <c r="K21" s="129"/>
      <c r="L21" s="21">
        <v>3</v>
      </c>
      <c r="M21" s="75"/>
    </row>
    <row r="22" spans="1:13">
      <c r="A22" s="63" t="s">
        <v>18</v>
      </c>
      <c r="B22" s="81" t="s">
        <v>103</v>
      </c>
      <c r="C22" s="104"/>
      <c r="D22" s="105"/>
      <c r="E22" s="21"/>
      <c r="F22" s="21">
        <v>20</v>
      </c>
      <c r="G22" s="21">
        <v>0</v>
      </c>
      <c r="H22" s="21">
        <v>40</v>
      </c>
      <c r="I22" s="21">
        <v>0</v>
      </c>
      <c r="J22" s="71">
        <v>60</v>
      </c>
      <c r="K22" s="129"/>
      <c r="L22" s="21">
        <v>3</v>
      </c>
      <c r="M22" s="75"/>
    </row>
    <row r="23" spans="1:13">
      <c r="A23" s="63" t="s">
        <v>19</v>
      </c>
      <c r="B23" s="81" t="s">
        <v>104</v>
      </c>
      <c r="C23" s="104"/>
      <c r="D23" s="105"/>
      <c r="E23" s="21"/>
      <c r="F23" s="21">
        <v>10</v>
      </c>
      <c r="G23" s="21">
        <v>0</v>
      </c>
      <c r="H23" s="21">
        <v>20</v>
      </c>
      <c r="I23" s="21">
        <v>0</v>
      </c>
      <c r="J23" s="71">
        <v>30</v>
      </c>
      <c r="K23" s="129"/>
      <c r="L23" s="21">
        <v>1.5</v>
      </c>
      <c r="M23" s="75"/>
    </row>
    <row r="24" spans="1:13">
      <c r="A24" s="63" t="s">
        <v>20</v>
      </c>
      <c r="B24" s="81" t="s">
        <v>105</v>
      </c>
      <c r="C24" s="104"/>
      <c r="D24" s="105"/>
      <c r="E24" s="21"/>
      <c r="F24" s="21">
        <v>20</v>
      </c>
      <c r="G24" s="21">
        <v>0</v>
      </c>
      <c r="H24" s="21">
        <v>40</v>
      </c>
      <c r="I24" s="21">
        <v>0</v>
      </c>
      <c r="J24" s="71">
        <v>60</v>
      </c>
      <c r="K24" s="129"/>
      <c r="L24" s="21">
        <v>3</v>
      </c>
      <c r="M24" s="75"/>
    </row>
    <row r="25" spans="1:13">
      <c r="A25" s="63" t="s">
        <v>73</v>
      </c>
      <c r="B25" s="81" t="s">
        <v>106</v>
      </c>
      <c r="C25" s="104"/>
      <c r="D25" s="105"/>
      <c r="E25" s="21"/>
      <c r="F25" s="21">
        <v>10</v>
      </c>
      <c r="G25" s="21">
        <v>0</v>
      </c>
      <c r="H25" s="21">
        <v>35</v>
      </c>
      <c r="I25" s="21">
        <v>0</v>
      </c>
      <c r="J25" s="71">
        <v>45</v>
      </c>
      <c r="K25" s="129"/>
      <c r="L25" s="21">
        <v>2</v>
      </c>
      <c r="M25" s="75"/>
    </row>
    <row r="26" spans="1:13">
      <c r="A26" s="63" t="s">
        <v>74</v>
      </c>
      <c r="B26" s="81" t="s">
        <v>107</v>
      </c>
      <c r="C26" s="104"/>
      <c r="D26" s="105"/>
      <c r="E26" s="21"/>
      <c r="F26" s="21">
        <v>10</v>
      </c>
      <c r="G26" s="21">
        <v>0</v>
      </c>
      <c r="H26" s="21">
        <v>20</v>
      </c>
      <c r="I26" s="21">
        <v>0</v>
      </c>
      <c r="J26" s="71">
        <v>30</v>
      </c>
      <c r="K26" s="129"/>
      <c r="L26" s="21">
        <v>1.5</v>
      </c>
      <c r="M26" s="75"/>
    </row>
    <row r="27" spans="1:13">
      <c r="A27" s="63" t="s">
        <v>78</v>
      </c>
      <c r="B27" s="81" t="s">
        <v>152</v>
      </c>
      <c r="C27" s="104"/>
      <c r="D27" s="105"/>
      <c r="E27" s="21"/>
      <c r="F27" s="21">
        <v>10</v>
      </c>
      <c r="G27" s="21">
        <v>0</v>
      </c>
      <c r="H27" s="21">
        <v>20</v>
      </c>
      <c r="I27" s="21">
        <v>0</v>
      </c>
      <c r="J27" s="71">
        <v>30</v>
      </c>
      <c r="K27" s="130"/>
      <c r="L27" s="21">
        <v>1.5</v>
      </c>
      <c r="M27" s="75"/>
    </row>
    <row r="28" spans="1:13">
      <c r="A28" s="63" t="s">
        <v>79</v>
      </c>
      <c r="B28" s="81" t="s">
        <v>108</v>
      </c>
      <c r="C28" s="104"/>
      <c r="D28" s="105"/>
      <c r="E28" s="21"/>
      <c r="F28" s="21">
        <v>60</v>
      </c>
      <c r="G28" s="21">
        <v>0</v>
      </c>
      <c r="H28" s="21">
        <v>120</v>
      </c>
      <c r="I28" s="21">
        <v>0</v>
      </c>
      <c r="J28" s="71">
        <v>180</v>
      </c>
      <c r="K28" s="79" t="s">
        <v>69</v>
      </c>
      <c r="L28" s="157">
        <v>9</v>
      </c>
      <c r="M28" s="75"/>
    </row>
    <row r="29" spans="1:13">
      <c r="A29" s="63" t="s">
        <v>80</v>
      </c>
      <c r="B29" s="81" t="s">
        <v>109</v>
      </c>
      <c r="C29" s="104"/>
      <c r="D29" s="105"/>
      <c r="E29" s="21"/>
      <c r="F29" s="21">
        <v>60</v>
      </c>
      <c r="G29" s="21">
        <v>0</v>
      </c>
      <c r="H29" s="21">
        <v>180</v>
      </c>
      <c r="I29" s="21">
        <v>0</v>
      </c>
      <c r="J29" s="71">
        <v>240</v>
      </c>
      <c r="K29" s="79" t="s">
        <v>69</v>
      </c>
      <c r="L29" s="157">
        <v>11</v>
      </c>
      <c r="M29" s="75"/>
    </row>
    <row r="30" spans="1:13">
      <c r="A30" s="12" t="s">
        <v>30</v>
      </c>
      <c r="B30" s="13" t="s">
        <v>21</v>
      </c>
      <c r="C30" s="13"/>
      <c r="D30" s="16"/>
      <c r="E30" s="22"/>
      <c r="F30" s="22">
        <f>SUM(F10:F29)</f>
        <v>360</v>
      </c>
      <c r="G30" s="22">
        <f>SUM(G10:G29)</f>
        <v>0</v>
      </c>
      <c r="H30" s="22">
        <f>SUM(H10:H29)</f>
        <v>805</v>
      </c>
      <c r="I30" s="22">
        <f>SUM(I10:I29)</f>
        <v>0</v>
      </c>
      <c r="J30" s="22">
        <f>SUM(J10:J29)</f>
        <v>1165</v>
      </c>
      <c r="K30" s="22">
        <f>COUNTIF(K10:K29,"examination")</f>
        <v>4</v>
      </c>
      <c r="L30" s="158">
        <f>SUM(L10:L29)</f>
        <v>57</v>
      </c>
      <c r="M30" s="23"/>
    </row>
    <row r="31" spans="1:13" ht="57.75" customHeight="1">
      <c r="A31" s="29" t="s">
        <v>0</v>
      </c>
      <c r="B31" s="25" t="s">
        <v>29</v>
      </c>
      <c r="C31" s="26"/>
      <c r="D31" s="28"/>
      <c r="E31" s="27" t="str">
        <f>E7</f>
        <v>Semestr studiów</v>
      </c>
      <c r="F31" s="30"/>
      <c r="G31" s="30"/>
      <c r="H31" s="30"/>
      <c r="I31" s="30"/>
      <c r="J31" s="27" t="str">
        <f>J7</f>
        <v>Ogółem liczba godzin (4+5+6+7)</v>
      </c>
      <c r="K31" s="27"/>
      <c r="L31" s="159" t="str">
        <f>L7</f>
        <v>Liczba punktów ECTS</v>
      </c>
      <c r="M31" s="27" t="str">
        <f>M7</f>
        <v>Uwagi*</v>
      </c>
    </row>
    <row r="32" spans="1:13" ht="12.75" customHeight="1">
      <c r="A32" s="106" t="s">
        <v>6</v>
      </c>
      <c r="B32" s="119" t="s">
        <v>149</v>
      </c>
      <c r="C32" s="120"/>
      <c r="D32" s="121"/>
      <c r="E32" s="106" t="s">
        <v>83</v>
      </c>
      <c r="F32" s="65"/>
      <c r="G32" s="65"/>
      <c r="H32" s="65"/>
      <c r="I32" s="65"/>
      <c r="J32" s="106">
        <v>120</v>
      </c>
      <c r="K32" s="106"/>
      <c r="L32" s="160">
        <v>4</v>
      </c>
      <c r="M32" s="106"/>
    </row>
    <row r="33" spans="1:13">
      <c r="A33" s="107"/>
      <c r="B33" s="122"/>
      <c r="C33" s="123"/>
      <c r="D33" s="124"/>
      <c r="E33" s="107"/>
      <c r="F33" s="69"/>
      <c r="G33" s="65"/>
      <c r="H33" s="65"/>
      <c r="I33" s="70"/>
      <c r="J33" s="107"/>
      <c r="K33" s="107"/>
      <c r="L33" s="161"/>
      <c r="M33" s="107"/>
    </row>
    <row r="34" spans="1:13" ht="3" customHeight="1">
      <c r="A34" s="107"/>
      <c r="B34" s="122"/>
      <c r="C34" s="123"/>
      <c r="D34" s="124"/>
      <c r="E34" s="107"/>
      <c r="F34" s="69"/>
      <c r="G34" s="65"/>
      <c r="H34" s="65"/>
      <c r="I34" s="70"/>
      <c r="J34" s="107"/>
      <c r="K34" s="107"/>
      <c r="L34" s="161"/>
      <c r="M34" s="107"/>
    </row>
    <row r="35" spans="1:13" ht="15" hidden="1" customHeight="1">
      <c r="A35" s="108"/>
      <c r="B35" s="125"/>
      <c r="C35" s="126"/>
      <c r="D35" s="127"/>
      <c r="E35" s="108"/>
      <c r="F35" s="66"/>
      <c r="G35" s="67"/>
      <c r="H35" s="67"/>
      <c r="I35" s="68"/>
      <c r="J35" s="108"/>
      <c r="K35" s="108"/>
      <c r="L35" s="162"/>
      <c r="M35" s="108"/>
    </row>
    <row r="36" spans="1:13">
      <c r="A36" s="12" t="s">
        <v>31</v>
      </c>
      <c r="B36" s="13" t="s">
        <v>21</v>
      </c>
      <c r="C36" s="13"/>
      <c r="D36" s="16"/>
      <c r="E36" s="22"/>
      <c r="F36" s="23"/>
      <c r="G36" s="23"/>
      <c r="H36" s="23"/>
      <c r="I36" s="23"/>
      <c r="J36" s="22">
        <f>SUM(J32:J35)</f>
        <v>120</v>
      </c>
      <c r="K36" s="22"/>
      <c r="L36" s="158">
        <f>SUM(L32:L35)</f>
        <v>4</v>
      </c>
      <c r="M36" s="23"/>
    </row>
    <row r="37" spans="1:13">
      <c r="A37" s="17"/>
      <c r="B37" s="18" t="s">
        <v>32</v>
      </c>
      <c r="C37" s="18"/>
      <c r="D37" s="20"/>
      <c r="E37" s="19"/>
      <c r="F37" s="19">
        <f>SUM(F30)</f>
        <v>360</v>
      </c>
      <c r="G37" s="19">
        <f>SUM(G30)</f>
        <v>0</v>
      </c>
      <c r="H37" s="19">
        <f>SUM(H30)</f>
        <v>805</v>
      </c>
      <c r="I37" s="19">
        <f>SUM(I30)</f>
        <v>0</v>
      </c>
      <c r="J37" s="19">
        <f>SUM(J30,J36)</f>
        <v>1285</v>
      </c>
      <c r="K37" s="19"/>
      <c r="L37" s="163">
        <f>SUM(L30,L36)</f>
        <v>61</v>
      </c>
      <c r="M37" s="24"/>
    </row>
    <row r="38" spans="1:13">
      <c r="A38" s="64" t="s">
        <v>63</v>
      </c>
      <c r="L38" s="164"/>
    </row>
  </sheetData>
  <mergeCells count="40">
    <mergeCell ref="L32:L35"/>
    <mergeCell ref="M32:M35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K10:K19"/>
    <mergeCell ref="K20:K27"/>
    <mergeCell ref="B14:D14"/>
    <mergeCell ref="A32:A35"/>
    <mergeCell ref="B32:D35"/>
    <mergeCell ref="E32:E35"/>
    <mergeCell ref="J32:J35"/>
    <mergeCell ref="K32:K35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A4:M4"/>
    <mergeCell ref="B15:D15"/>
    <mergeCell ref="B16:D16"/>
    <mergeCell ref="B17:D17"/>
    <mergeCell ref="B18:D18"/>
    <mergeCell ref="B9:D9"/>
    <mergeCell ref="B10:D10"/>
    <mergeCell ref="B11:D11"/>
    <mergeCell ref="B12:D12"/>
    <mergeCell ref="B13:D13"/>
  </mergeCells>
  <printOptions horizontalCentered="1"/>
  <pageMargins left="0.51181102362204722" right="0.51181102362204722" top="0.15748031496062992" bottom="0.15748031496062992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8"/>
  <sheetViews>
    <sheetView showGridLines="0" tabSelected="1" zoomScaleNormal="100" workbookViewId="0">
      <selection activeCell="E13" sqref="E13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3984375" style="1" customWidth="1"/>
    <col min="5" max="5" width="7.69921875" style="1" customWidth="1"/>
    <col min="6" max="6" width="7.5" style="1" bestFit="1" customWidth="1"/>
    <col min="7" max="8" width="8.59765625" style="1" bestFit="1" customWidth="1"/>
    <col min="9" max="9" width="9.19921875" style="1" bestFit="1" customWidth="1"/>
    <col min="10" max="10" width="8.69921875" style="1" customWidth="1"/>
    <col min="11" max="11" width="11.09765625" style="1" customWidth="1"/>
    <col min="12" max="12" width="8.699218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80" t="s">
        <v>155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>
      <c r="A3" s="76" t="s">
        <v>154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97" t="s">
        <v>153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>
      <c r="A5" s="76" t="s">
        <v>68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88" t="s">
        <v>0</v>
      </c>
      <c r="B7" s="82" t="s">
        <v>24</v>
      </c>
      <c r="C7" s="83"/>
      <c r="D7" s="84"/>
      <c r="E7" s="88" t="s">
        <v>25</v>
      </c>
      <c r="F7" s="94" t="s">
        <v>26</v>
      </c>
      <c r="G7" s="95"/>
      <c r="H7" s="95"/>
      <c r="I7" s="96"/>
      <c r="J7" s="92" t="s">
        <v>65</v>
      </c>
      <c r="K7" s="92" t="s">
        <v>64</v>
      </c>
      <c r="L7" s="88" t="s">
        <v>28</v>
      </c>
      <c r="M7" s="90" t="s">
        <v>62</v>
      </c>
    </row>
    <row r="8" spans="1:13" ht="42.75" customHeight="1">
      <c r="A8" s="89"/>
      <c r="B8" s="85"/>
      <c r="C8" s="86"/>
      <c r="D8" s="87"/>
      <c r="E8" s="89"/>
      <c r="F8" s="27" t="s">
        <v>4</v>
      </c>
      <c r="G8" s="27" t="s">
        <v>1</v>
      </c>
      <c r="H8" s="27" t="s">
        <v>2</v>
      </c>
      <c r="I8" s="27" t="s">
        <v>27</v>
      </c>
      <c r="J8" s="93"/>
      <c r="K8" s="93"/>
      <c r="L8" s="89"/>
      <c r="M8" s="91"/>
    </row>
    <row r="9" spans="1:13" ht="12.75" customHeight="1">
      <c r="A9" s="73">
        <v>1</v>
      </c>
      <c r="B9" s="101">
        <v>2</v>
      </c>
      <c r="C9" s="102"/>
      <c r="D9" s="103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81" t="s">
        <v>110</v>
      </c>
      <c r="C10" s="99"/>
      <c r="D10" s="100"/>
      <c r="E10" s="21"/>
      <c r="F10" s="21">
        <v>60</v>
      </c>
      <c r="G10" s="21">
        <v>0</v>
      </c>
      <c r="H10" s="21">
        <v>120</v>
      </c>
      <c r="I10" s="21">
        <v>0</v>
      </c>
      <c r="J10" s="71">
        <v>180</v>
      </c>
      <c r="K10" s="79" t="s">
        <v>69</v>
      </c>
      <c r="L10" s="157">
        <v>9</v>
      </c>
      <c r="M10" s="75"/>
    </row>
    <row r="11" spans="1:13">
      <c r="A11" s="63" t="s">
        <v>7</v>
      </c>
      <c r="B11" s="81" t="s">
        <v>111</v>
      </c>
      <c r="C11" s="99"/>
      <c r="D11" s="100"/>
      <c r="E11" s="21"/>
      <c r="F11" s="21">
        <v>14</v>
      </c>
      <c r="G11" s="21">
        <v>0</v>
      </c>
      <c r="H11" s="21">
        <v>28</v>
      </c>
      <c r="I11" s="21">
        <v>0</v>
      </c>
      <c r="J11" s="71">
        <v>42</v>
      </c>
      <c r="K11" s="21" t="s">
        <v>71</v>
      </c>
      <c r="L11" s="157">
        <v>1.5</v>
      </c>
      <c r="M11" s="75"/>
    </row>
    <row r="12" spans="1:13">
      <c r="A12" s="63" t="s">
        <v>8</v>
      </c>
      <c r="B12" s="81" t="s">
        <v>112</v>
      </c>
      <c r="C12" s="99"/>
      <c r="D12" s="100"/>
      <c r="E12" s="21"/>
      <c r="F12" s="21">
        <v>0</v>
      </c>
      <c r="G12" s="21">
        <v>35</v>
      </c>
      <c r="H12" s="21">
        <v>0</v>
      </c>
      <c r="I12" s="21">
        <v>0</v>
      </c>
      <c r="J12" s="71">
        <v>35</v>
      </c>
      <c r="K12" s="21" t="s">
        <v>71</v>
      </c>
      <c r="L12" s="157">
        <v>1.5</v>
      </c>
      <c r="M12" s="75"/>
    </row>
    <row r="13" spans="1:13">
      <c r="A13" s="63" t="s">
        <v>9</v>
      </c>
      <c r="B13" s="81" t="s">
        <v>113</v>
      </c>
      <c r="C13" s="99"/>
      <c r="D13" s="100"/>
      <c r="E13" s="21"/>
      <c r="F13" s="21">
        <v>10</v>
      </c>
      <c r="G13" s="21">
        <v>0</v>
      </c>
      <c r="H13" s="21">
        <v>20</v>
      </c>
      <c r="I13" s="21">
        <v>0</v>
      </c>
      <c r="J13" s="71">
        <v>30</v>
      </c>
      <c r="K13" s="21" t="s">
        <v>71</v>
      </c>
      <c r="L13" s="157">
        <v>1.5</v>
      </c>
      <c r="M13" s="75"/>
    </row>
    <row r="14" spans="1:13">
      <c r="A14" s="63" t="s">
        <v>10</v>
      </c>
      <c r="B14" s="81" t="s">
        <v>114</v>
      </c>
      <c r="C14" s="99"/>
      <c r="D14" s="100"/>
      <c r="E14" s="21"/>
      <c r="F14" s="21">
        <v>10</v>
      </c>
      <c r="G14" s="21">
        <v>0</v>
      </c>
      <c r="H14" s="21">
        <v>20</v>
      </c>
      <c r="I14" s="21">
        <v>0</v>
      </c>
      <c r="J14" s="71">
        <v>30</v>
      </c>
      <c r="K14" s="21" t="s">
        <v>71</v>
      </c>
      <c r="L14" s="157">
        <v>1.5</v>
      </c>
      <c r="M14" s="75"/>
    </row>
    <row r="15" spans="1:13">
      <c r="A15" s="63" t="s">
        <v>11</v>
      </c>
      <c r="B15" s="81" t="s">
        <v>115</v>
      </c>
      <c r="C15" s="99"/>
      <c r="D15" s="100"/>
      <c r="E15" s="21"/>
      <c r="F15" s="21">
        <v>10</v>
      </c>
      <c r="G15" s="21">
        <v>0</v>
      </c>
      <c r="H15" s="21">
        <v>20</v>
      </c>
      <c r="I15" s="21">
        <v>0</v>
      </c>
      <c r="J15" s="71">
        <v>30</v>
      </c>
      <c r="K15" s="21" t="s">
        <v>71</v>
      </c>
      <c r="L15" s="157">
        <v>1.5</v>
      </c>
      <c r="M15" s="75"/>
    </row>
    <row r="16" spans="1:13">
      <c r="A16" s="63" t="s">
        <v>12</v>
      </c>
      <c r="B16" s="81" t="s">
        <v>150</v>
      </c>
      <c r="C16" s="99"/>
      <c r="D16" s="100"/>
      <c r="E16" s="21"/>
      <c r="F16" s="21">
        <v>14</v>
      </c>
      <c r="G16" s="21">
        <v>0</v>
      </c>
      <c r="H16" s="21">
        <v>28</v>
      </c>
      <c r="I16" s="21">
        <v>0</v>
      </c>
      <c r="J16" s="71">
        <v>42</v>
      </c>
      <c r="K16" s="21" t="s">
        <v>71</v>
      </c>
      <c r="L16" s="157">
        <v>1.5</v>
      </c>
      <c r="M16" s="75"/>
    </row>
    <row r="17" spans="1:13">
      <c r="A17" s="63" t="s">
        <v>13</v>
      </c>
      <c r="B17" s="81" t="s">
        <v>116</v>
      </c>
      <c r="C17" s="99"/>
      <c r="D17" s="100"/>
      <c r="E17" s="21"/>
      <c r="F17" s="21">
        <v>20</v>
      </c>
      <c r="G17" s="21">
        <v>0</v>
      </c>
      <c r="H17" s="21">
        <v>55</v>
      </c>
      <c r="I17" s="21">
        <v>0</v>
      </c>
      <c r="J17" s="71">
        <v>75</v>
      </c>
      <c r="K17" s="21" t="s">
        <v>71</v>
      </c>
      <c r="L17" s="157">
        <v>3</v>
      </c>
      <c r="M17" s="75"/>
    </row>
    <row r="18" spans="1:13">
      <c r="A18" s="63" t="s">
        <v>14</v>
      </c>
      <c r="B18" s="81" t="s">
        <v>117</v>
      </c>
      <c r="C18" s="99"/>
      <c r="D18" s="100"/>
      <c r="E18" s="21"/>
      <c r="F18" s="21">
        <v>10</v>
      </c>
      <c r="G18" s="21">
        <v>0</v>
      </c>
      <c r="H18" s="21">
        <v>20</v>
      </c>
      <c r="I18" s="21">
        <v>0</v>
      </c>
      <c r="J18" s="71">
        <v>30</v>
      </c>
      <c r="K18" s="21" t="s">
        <v>71</v>
      </c>
      <c r="L18" s="157">
        <v>1.5</v>
      </c>
      <c r="M18" s="75"/>
    </row>
    <row r="19" spans="1:13">
      <c r="A19" s="63" t="s">
        <v>15</v>
      </c>
      <c r="B19" s="81" t="s">
        <v>118</v>
      </c>
      <c r="C19" s="99"/>
      <c r="D19" s="100"/>
      <c r="E19" s="21"/>
      <c r="F19" s="21">
        <v>10</v>
      </c>
      <c r="G19" s="21">
        <v>0</v>
      </c>
      <c r="H19" s="21">
        <v>20</v>
      </c>
      <c r="I19" s="21">
        <v>0</v>
      </c>
      <c r="J19" s="71">
        <v>30</v>
      </c>
      <c r="K19" s="21" t="s">
        <v>71</v>
      </c>
      <c r="L19" s="157">
        <v>1.5</v>
      </c>
      <c r="M19" s="75"/>
    </row>
    <row r="20" spans="1:13">
      <c r="A20" s="63" t="s">
        <v>16</v>
      </c>
      <c r="B20" s="81" t="s">
        <v>119</v>
      </c>
      <c r="C20" s="99"/>
      <c r="D20" s="100"/>
      <c r="E20" s="21"/>
      <c r="F20" s="21">
        <v>6</v>
      </c>
      <c r="G20" s="21">
        <v>0</v>
      </c>
      <c r="H20" s="21">
        <v>22</v>
      </c>
      <c r="I20" s="21">
        <v>0</v>
      </c>
      <c r="J20" s="71">
        <v>28</v>
      </c>
      <c r="K20" s="21" t="s">
        <v>71</v>
      </c>
      <c r="L20" s="157">
        <v>1.5</v>
      </c>
      <c r="M20" s="75"/>
    </row>
    <row r="21" spans="1:13">
      <c r="A21" s="63" t="s">
        <v>17</v>
      </c>
      <c r="B21" s="81" t="s">
        <v>120</v>
      </c>
      <c r="C21" s="99"/>
      <c r="D21" s="100"/>
      <c r="E21" s="21"/>
      <c r="F21" s="21">
        <v>10</v>
      </c>
      <c r="G21" s="21">
        <v>0</v>
      </c>
      <c r="H21" s="21">
        <v>30</v>
      </c>
      <c r="I21" s="21">
        <v>0</v>
      </c>
      <c r="J21" s="71">
        <v>40</v>
      </c>
      <c r="K21" s="21" t="s">
        <v>71</v>
      </c>
      <c r="L21" s="157">
        <v>1.5</v>
      </c>
      <c r="M21" s="75"/>
    </row>
    <row r="22" spans="1:13">
      <c r="A22" s="63" t="s">
        <v>18</v>
      </c>
      <c r="B22" s="81" t="s">
        <v>121</v>
      </c>
      <c r="C22" s="99"/>
      <c r="D22" s="100"/>
      <c r="E22" s="21"/>
      <c r="F22" s="21">
        <v>5</v>
      </c>
      <c r="G22" s="21">
        <v>0</v>
      </c>
      <c r="H22" s="21">
        <v>10</v>
      </c>
      <c r="I22" s="21">
        <v>0</v>
      </c>
      <c r="J22" s="71">
        <v>15</v>
      </c>
      <c r="K22" s="21" t="s">
        <v>71</v>
      </c>
      <c r="L22" s="157">
        <v>0.5</v>
      </c>
      <c r="M22" s="75"/>
    </row>
    <row r="23" spans="1:13">
      <c r="A23" s="63" t="s">
        <v>19</v>
      </c>
      <c r="B23" s="81" t="s">
        <v>122</v>
      </c>
      <c r="C23" s="104"/>
      <c r="D23" s="105"/>
      <c r="E23" s="21"/>
      <c r="F23" s="21">
        <v>10</v>
      </c>
      <c r="G23" s="21">
        <v>0</v>
      </c>
      <c r="H23" s="21">
        <v>20</v>
      </c>
      <c r="I23" s="21">
        <v>0</v>
      </c>
      <c r="J23" s="71">
        <v>30</v>
      </c>
      <c r="K23" s="21" t="s">
        <v>71</v>
      </c>
      <c r="L23" s="157">
        <v>1.5</v>
      </c>
      <c r="M23" s="75"/>
    </row>
    <row r="24" spans="1:13">
      <c r="A24" s="63" t="s">
        <v>20</v>
      </c>
      <c r="B24" s="81" t="s">
        <v>123</v>
      </c>
      <c r="C24" s="104"/>
      <c r="D24" s="105"/>
      <c r="E24" s="21"/>
      <c r="F24" s="21">
        <v>10</v>
      </c>
      <c r="G24" s="21">
        <v>0</v>
      </c>
      <c r="H24" s="21">
        <v>20</v>
      </c>
      <c r="I24" s="21">
        <v>0</v>
      </c>
      <c r="J24" s="71">
        <v>30</v>
      </c>
      <c r="K24" s="21" t="s">
        <v>71</v>
      </c>
      <c r="L24" s="157">
        <v>1.5</v>
      </c>
      <c r="M24" s="75"/>
    </row>
    <row r="25" spans="1:13">
      <c r="A25" s="63" t="s">
        <v>73</v>
      </c>
      <c r="B25" s="81" t="s">
        <v>124</v>
      </c>
      <c r="C25" s="104"/>
      <c r="D25" s="105"/>
      <c r="E25" s="21"/>
      <c r="F25" s="21">
        <v>10</v>
      </c>
      <c r="G25" s="21">
        <v>0</v>
      </c>
      <c r="H25" s="21">
        <v>20</v>
      </c>
      <c r="I25" s="21">
        <v>0</v>
      </c>
      <c r="J25" s="71">
        <v>30</v>
      </c>
      <c r="K25" s="21" t="s">
        <v>71</v>
      </c>
      <c r="L25" s="157">
        <v>1.5</v>
      </c>
      <c r="M25" s="75"/>
    </row>
    <row r="26" spans="1:13">
      <c r="A26" s="63" t="s">
        <v>74</v>
      </c>
      <c r="B26" s="81" t="s">
        <v>125</v>
      </c>
      <c r="C26" s="104"/>
      <c r="D26" s="105"/>
      <c r="E26" s="21"/>
      <c r="F26" s="21">
        <v>10</v>
      </c>
      <c r="G26" s="21">
        <v>0</v>
      </c>
      <c r="H26" s="21">
        <v>20</v>
      </c>
      <c r="I26" s="21">
        <v>0</v>
      </c>
      <c r="J26" s="71">
        <v>30</v>
      </c>
      <c r="K26" s="21" t="s">
        <v>71</v>
      </c>
      <c r="L26" s="157">
        <v>1.5</v>
      </c>
      <c r="M26" s="75"/>
    </row>
    <row r="27" spans="1:13">
      <c r="A27" s="63" t="s">
        <v>78</v>
      </c>
      <c r="B27" s="81" t="s">
        <v>140</v>
      </c>
      <c r="C27" s="104"/>
      <c r="D27" s="105"/>
      <c r="E27" s="21"/>
      <c r="F27" s="21">
        <v>0</v>
      </c>
      <c r="G27" s="21">
        <v>0</v>
      </c>
      <c r="H27" s="21">
        <v>110</v>
      </c>
      <c r="I27" s="21">
        <v>0</v>
      </c>
      <c r="J27" s="71">
        <v>110</v>
      </c>
      <c r="K27" s="21" t="s">
        <v>71</v>
      </c>
      <c r="L27" s="157">
        <v>5</v>
      </c>
      <c r="M27" s="75"/>
    </row>
    <row r="28" spans="1:13">
      <c r="A28" s="63" t="s">
        <v>79</v>
      </c>
      <c r="B28" s="81" t="s">
        <v>141</v>
      </c>
      <c r="C28" s="104"/>
      <c r="D28" s="105"/>
      <c r="E28" s="21"/>
      <c r="F28" s="21">
        <v>0</v>
      </c>
      <c r="G28" s="21">
        <v>0</v>
      </c>
      <c r="H28" s="21">
        <v>90</v>
      </c>
      <c r="I28" s="21">
        <v>0</v>
      </c>
      <c r="J28" s="71">
        <v>90</v>
      </c>
      <c r="K28" s="21" t="s">
        <v>71</v>
      </c>
      <c r="L28" s="157">
        <v>4</v>
      </c>
      <c r="M28" s="75"/>
    </row>
    <row r="29" spans="1:13">
      <c r="A29" s="63" t="s">
        <v>80</v>
      </c>
      <c r="B29" s="81" t="s">
        <v>142</v>
      </c>
      <c r="C29" s="104"/>
      <c r="D29" s="105"/>
      <c r="E29" s="21"/>
      <c r="F29" s="21">
        <v>0</v>
      </c>
      <c r="G29" s="21">
        <v>0</v>
      </c>
      <c r="H29" s="21">
        <v>60</v>
      </c>
      <c r="I29" s="21">
        <v>0</v>
      </c>
      <c r="J29" s="71">
        <v>60</v>
      </c>
      <c r="K29" s="21" t="s">
        <v>71</v>
      </c>
      <c r="L29" s="157">
        <v>2.5</v>
      </c>
      <c r="M29" s="75"/>
    </row>
    <row r="30" spans="1:13">
      <c r="A30" s="63" t="s">
        <v>81</v>
      </c>
      <c r="B30" s="81" t="s">
        <v>143</v>
      </c>
      <c r="C30" s="104"/>
      <c r="D30" s="105"/>
      <c r="E30" s="21"/>
      <c r="F30" s="21">
        <v>0</v>
      </c>
      <c r="G30" s="21">
        <v>0</v>
      </c>
      <c r="H30" s="21">
        <v>60</v>
      </c>
      <c r="I30" s="21">
        <v>0</v>
      </c>
      <c r="J30" s="71">
        <v>60</v>
      </c>
      <c r="K30" s="21" t="s">
        <v>71</v>
      </c>
      <c r="L30" s="157">
        <v>2.5</v>
      </c>
      <c r="M30" s="75"/>
    </row>
    <row r="31" spans="1:13">
      <c r="A31" s="63" t="s">
        <v>82</v>
      </c>
      <c r="B31" s="81" t="s">
        <v>144</v>
      </c>
      <c r="C31" s="104"/>
      <c r="D31" s="105"/>
      <c r="E31" s="21"/>
      <c r="F31" s="21">
        <v>0</v>
      </c>
      <c r="G31" s="21">
        <v>0</v>
      </c>
      <c r="H31" s="21">
        <v>32</v>
      </c>
      <c r="I31" s="21">
        <v>0</v>
      </c>
      <c r="J31" s="71">
        <v>32</v>
      </c>
      <c r="K31" s="21" t="s">
        <v>71</v>
      </c>
      <c r="L31" s="157">
        <v>1.5</v>
      </c>
      <c r="M31" s="75"/>
    </row>
    <row r="32" spans="1:13">
      <c r="A32" s="63" t="s">
        <v>126</v>
      </c>
      <c r="B32" s="81" t="s">
        <v>145</v>
      </c>
      <c r="C32" s="104"/>
      <c r="D32" s="105"/>
      <c r="E32" s="21"/>
      <c r="F32" s="21">
        <v>0</v>
      </c>
      <c r="G32" s="21">
        <v>0</v>
      </c>
      <c r="H32" s="21">
        <v>30</v>
      </c>
      <c r="I32" s="21">
        <v>0</v>
      </c>
      <c r="J32" s="71">
        <v>30</v>
      </c>
      <c r="K32" s="21" t="s">
        <v>71</v>
      </c>
      <c r="L32" s="157">
        <v>1.5</v>
      </c>
      <c r="M32" s="75"/>
    </row>
    <row r="33" spans="1:13">
      <c r="A33" s="63" t="s">
        <v>127</v>
      </c>
      <c r="B33" s="81" t="s">
        <v>146</v>
      </c>
      <c r="C33" s="104"/>
      <c r="D33" s="105"/>
      <c r="E33" s="21"/>
      <c r="F33" s="21">
        <v>0</v>
      </c>
      <c r="G33" s="21">
        <v>0</v>
      </c>
      <c r="H33" s="21">
        <v>30</v>
      </c>
      <c r="I33" s="21">
        <v>0</v>
      </c>
      <c r="J33" s="71">
        <v>30</v>
      </c>
      <c r="K33" s="21" t="s">
        <v>71</v>
      </c>
      <c r="L33" s="157">
        <v>1.5</v>
      </c>
      <c r="M33" s="75"/>
    </row>
    <row r="34" spans="1:13">
      <c r="A34" s="63" t="s">
        <v>128</v>
      </c>
      <c r="B34" s="81" t="s">
        <v>134</v>
      </c>
      <c r="C34" s="104"/>
      <c r="D34" s="105"/>
      <c r="E34" s="21"/>
      <c r="F34" s="21">
        <v>0</v>
      </c>
      <c r="G34" s="21">
        <v>0</v>
      </c>
      <c r="H34" s="21">
        <v>30</v>
      </c>
      <c r="I34" s="21">
        <v>0</v>
      </c>
      <c r="J34" s="71">
        <v>30</v>
      </c>
      <c r="K34" s="21" t="s">
        <v>71</v>
      </c>
      <c r="L34" s="157">
        <v>1.5</v>
      </c>
      <c r="M34" s="75"/>
    </row>
    <row r="35" spans="1:13">
      <c r="A35" s="63" t="s">
        <v>129</v>
      </c>
      <c r="B35" s="81" t="s">
        <v>135</v>
      </c>
      <c r="C35" s="104"/>
      <c r="D35" s="105"/>
      <c r="E35" s="21"/>
      <c r="F35" s="21">
        <v>0</v>
      </c>
      <c r="G35" s="21">
        <v>0</v>
      </c>
      <c r="H35" s="21">
        <v>30</v>
      </c>
      <c r="I35" s="21">
        <v>0</v>
      </c>
      <c r="J35" s="71">
        <v>30</v>
      </c>
      <c r="K35" s="21" t="s">
        <v>71</v>
      </c>
      <c r="L35" s="157">
        <v>1.5</v>
      </c>
      <c r="M35" s="75"/>
    </row>
    <row r="36" spans="1:13">
      <c r="A36" s="63" t="s">
        <v>130</v>
      </c>
      <c r="B36" s="81" t="s">
        <v>136</v>
      </c>
      <c r="C36" s="104"/>
      <c r="D36" s="105"/>
      <c r="E36" s="21"/>
      <c r="F36" s="21">
        <v>0</v>
      </c>
      <c r="G36" s="21">
        <v>0</v>
      </c>
      <c r="H36" s="21">
        <v>30</v>
      </c>
      <c r="I36" s="21">
        <v>0</v>
      </c>
      <c r="J36" s="71">
        <v>30</v>
      </c>
      <c r="K36" s="21" t="s">
        <v>71</v>
      </c>
      <c r="L36" s="157">
        <v>1.5</v>
      </c>
      <c r="M36" s="75"/>
    </row>
    <row r="37" spans="1:13">
      <c r="A37" s="63" t="s">
        <v>131</v>
      </c>
      <c r="B37" s="81" t="s">
        <v>137</v>
      </c>
      <c r="C37" s="104"/>
      <c r="D37" s="105"/>
      <c r="E37" s="21"/>
      <c r="F37" s="21">
        <v>0</v>
      </c>
      <c r="G37" s="21">
        <v>0</v>
      </c>
      <c r="H37" s="21">
        <v>30</v>
      </c>
      <c r="I37" s="21">
        <v>0</v>
      </c>
      <c r="J37" s="71">
        <v>30</v>
      </c>
      <c r="K37" s="21" t="s">
        <v>71</v>
      </c>
      <c r="L37" s="157">
        <v>1.5</v>
      </c>
      <c r="M37" s="75"/>
    </row>
    <row r="38" spans="1:13">
      <c r="A38" s="63" t="s">
        <v>132</v>
      </c>
      <c r="B38" s="81" t="s">
        <v>138</v>
      </c>
      <c r="C38" s="104"/>
      <c r="D38" s="105"/>
      <c r="E38" s="21"/>
      <c r="F38" s="21">
        <v>0</v>
      </c>
      <c r="G38" s="21">
        <v>0</v>
      </c>
      <c r="H38" s="21">
        <v>30</v>
      </c>
      <c r="I38" s="21">
        <v>0</v>
      </c>
      <c r="J38" s="71">
        <v>30</v>
      </c>
      <c r="K38" s="21" t="s">
        <v>71</v>
      </c>
      <c r="L38" s="157">
        <v>1.5</v>
      </c>
      <c r="M38" s="75"/>
    </row>
    <row r="39" spans="1:13">
      <c r="A39" s="63" t="s">
        <v>133</v>
      </c>
      <c r="B39" s="81" t="s">
        <v>139</v>
      </c>
      <c r="C39" s="104"/>
      <c r="D39" s="105"/>
      <c r="E39" s="21"/>
      <c r="F39" s="21">
        <v>0</v>
      </c>
      <c r="G39" s="21">
        <v>0</v>
      </c>
      <c r="H39" s="21">
        <v>45</v>
      </c>
      <c r="I39" s="21">
        <v>0</v>
      </c>
      <c r="J39" s="71">
        <v>45</v>
      </c>
      <c r="K39" s="21" t="s">
        <v>71</v>
      </c>
      <c r="L39" s="157">
        <v>1.5</v>
      </c>
      <c r="M39" s="75"/>
    </row>
    <row r="40" spans="1:13">
      <c r="A40" s="12" t="s">
        <v>30</v>
      </c>
      <c r="B40" s="13" t="s">
        <v>21</v>
      </c>
      <c r="C40" s="13"/>
      <c r="D40" s="16"/>
      <c r="E40" s="22"/>
      <c r="F40" s="22">
        <f>SUM(F10:F39)</f>
        <v>219</v>
      </c>
      <c r="G40" s="22">
        <f>SUM(G10:G29)</f>
        <v>35</v>
      </c>
      <c r="H40" s="22">
        <f>SUM(H10:H39)</f>
        <v>1080</v>
      </c>
      <c r="I40" s="22">
        <f>SUM(I10:I29)</f>
        <v>0</v>
      </c>
      <c r="J40" s="22">
        <f>SUM(J10:J39)</f>
        <v>1334</v>
      </c>
      <c r="K40" s="22">
        <f>COUNTIF(K10:K29,"examination")</f>
        <v>1</v>
      </c>
      <c r="L40" s="158">
        <f>SUM(L10:L39)</f>
        <v>61</v>
      </c>
      <c r="M40" s="23"/>
    </row>
    <row r="41" spans="1:13" ht="57.6">
      <c r="A41" s="29" t="s">
        <v>0</v>
      </c>
      <c r="B41" s="25" t="s">
        <v>29</v>
      </c>
      <c r="C41" s="26"/>
      <c r="D41" s="28"/>
      <c r="E41" s="27" t="str">
        <f>E7</f>
        <v>Semestr studiów</v>
      </c>
      <c r="F41" s="30"/>
      <c r="G41" s="30"/>
      <c r="H41" s="30"/>
      <c r="I41" s="30"/>
      <c r="J41" s="27" t="str">
        <f>J7</f>
        <v>Ogółem liczba godzin (4+5+6+7)</v>
      </c>
      <c r="K41" s="27"/>
      <c r="L41" s="159" t="str">
        <f>L7</f>
        <v>Liczba punktów ECTS</v>
      </c>
      <c r="M41" s="27" t="str">
        <f>M7</f>
        <v>Uwagi*</v>
      </c>
    </row>
    <row r="42" spans="1:13">
      <c r="A42" s="106" t="s">
        <v>6</v>
      </c>
      <c r="B42" s="119"/>
      <c r="C42" s="120"/>
      <c r="D42" s="121"/>
      <c r="E42" s="106"/>
      <c r="F42" s="65"/>
      <c r="G42" s="65"/>
      <c r="H42" s="65"/>
      <c r="I42" s="65"/>
      <c r="J42" s="106"/>
      <c r="K42" s="106"/>
      <c r="L42" s="160"/>
      <c r="M42" s="106"/>
    </row>
    <row r="43" spans="1:13">
      <c r="A43" s="107"/>
      <c r="B43" s="122"/>
      <c r="C43" s="123"/>
      <c r="D43" s="124"/>
      <c r="E43" s="107"/>
      <c r="F43" s="69"/>
      <c r="G43" s="65"/>
      <c r="H43" s="65"/>
      <c r="I43" s="70"/>
      <c r="J43" s="107"/>
      <c r="K43" s="107"/>
      <c r="L43" s="161"/>
      <c r="M43" s="107"/>
    </row>
    <row r="44" spans="1:13" ht="9" customHeight="1">
      <c r="A44" s="107"/>
      <c r="B44" s="122"/>
      <c r="C44" s="123"/>
      <c r="D44" s="124"/>
      <c r="E44" s="107"/>
      <c r="F44" s="69"/>
      <c r="G44" s="65"/>
      <c r="H44" s="65"/>
      <c r="I44" s="70"/>
      <c r="J44" s="107"/>
      <c r="K44" s="107"/>
      <c r="L44" s="161"/>
      <c r="M44" s="107"/>
    </row>
    <row r="45" spans="1:13" ht="15" hidden="1" customHeight="1">
      <c r="A45" s="108"/>
      <c r="B45" s="125"/>
      <c r="C45" s="126"/>
      <c r="D45" s="127"/>
      <c r="E45" s="108"/>
      <c r="F45" s="66"/>
      <c r="G45" s="67"/>
      <c r="H45" s="67"/>
      <c r="I45" s="68"/>
      <c r="J45" s="108"/>
      <c r="K45" s="108"/>
      <c r="L45" s="162"/>
      <c r="M45" s="108"/>
    </row>
    <row r="46" spans="1:13">
      <c r="A46" s="12" t="s">
        <v>31</v>
      </c>
      <c r="B46" s="13" t="s">
        <v>21</v>
      </c>
      <c r="C46" s="13"/>
      <c r="D46" s="16"/>
      <c r="E46" s="22"/>
      <c r="F46" s="23"/>
      <c r="G46" s="23"/>
      <c r="H46" s="23"/>
      <c r="I46" s="23"/>
      <c r="J46" s="22">
        <f>SUM(J42:J45)</f>
        <v>0</v>
      </c>
      <c r="K46" s="22"/>
      <c r="L46" s="158">
        <f>SUM(L42:L45)</f>
        <v>0</v>
      </c>
      <c r="M46" s="23"/>
    </row>
    <row r="47" spans="1:13">
      <c r="A47" s="17"/>
      <c r="B47" s="18" t="s">
        <v>32</v>
      </c>
      <c r="C47" s="18"/>
      <c r="D47" s="20"/>
      <c r="E47" s="19"/>
      <c r="F47" s="19">
        <f>SUM(F40)</f>
        <v>219</v>
      </c>
      <c r="G47" s="19">
        <f>SUM(G40)</f>
        <v>35</v>
      </c>
      <c r="H47" s="19">
        <f>SUM(H40)</f>
        <v>1080</v>
      </c>
      <c r="I47" s="19">
        <f>SUM(I40)</f>
        <v>0</v>
      </c>
      <c r="J47" s="19">
        <f>SUM(J40,J46)</f>
        <v>1334</v>
      </c>
      <c r="K47" s="19"/>
      <c r="L47" s="163">
        <f>SUM(L40,L46)</f>
        <v>61</v>
      </c>
      <c r="M47" s="24"/>
    </row>
    <row r="48" spans="1:13">
      <c r="A48" s="64" t="s">
        <v>63</v>
      </c>
    </row>
  </sheetData>
  <mergeCells count="48">
    <mergeCell ref="L42:L45"/>
    <mergeCell ref="M42:M45"/>
    <mergeCell ref="B39:D3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2:A45"/>
    <mergeCell ref="B42:D45"/>
    <mergeCell ref="E42:E45"/>
    <mergeCell ref="J42:J45"/>
    <mergeCell ref="K42:K45"/>
    <mergeCell ref="B20:D20"/>
    <mergeCell ref="B21:D21"/>
    <mergeCell ref="B22:D22"/>
    <mergeCell ref="B23:D23"/>
    <mergeCell ref="B9:D9"/>
    <mergeCell ref="B10:D10"/>
    <mergeCell ref="B11:D11"/>
    <mergeCell ref="B12:D12"/>
    <mergeCell ref="B13:D13"/>
    <mergeCell ref="B18:D18"/>
    <mergeCell ref="B19:D19"/>
    <mergeCell ref="A2:M2"/>
    <mergeCell ref="A4:M4"/>
    <mergeCell ref="B15:D15"/>
    <mergeCell ref="B16:D16"/>
    <mergeCell ref="B17:D17"/>
    <mergeCell ref="B14:D14"/>
    <mergeCell ref="A7:A8"/>
    <mergeCell ref="B7:D8"/>
    <mergeCell ref="E7:E8"/>
    <mergeCell ref="F7:I7"/>
    <mergeCell ref="J7:J8"/>
    <mergeCell ref="K7:K8"/>
    <mergeCell ref="L7:L8"/>
    <mergeCell ref="M7:M8"/>
    <mergeCell ref="B29:D29"/>
    <mergeCell ref="B24:D24"/>
    <mergeCell ref="B25:D25"/>
    <mergeCell ref="B26:D26"/>
    <mergeCell ref="B27:D27"/>
    <mergeCell ref="B28:D2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3"/>
  <sheetViews>
    <sheetView showGridLines="0" workbookViewId="0"/>
  </sheetViews>
  <sheetFormatPr defaultColWidth="9" defaultRowHeight="14.4"/>
  <cols>
    <col min="1" max="1" width="5.59765625" style="4" customWidth="1"/>
    <col min="2" max="2" width="9.3984375" style="4" customWidth="1"/>
    <col min="3" max="3" width="11.19921875" style="4" customWidth="1"/>
    <col min="4" max="4" width="10.5" style="4" customWidth="1"/>
    <col min="5" max="5" width="27.5" style="4" customWidth="1"/>
    <col min="6" max="6" width="7.09765625" style="4" customWidth="1"/>
    <col min="7" max="14" width="6" style="4" customWidth="1"/>
    <col min="15" max="15" width="10.19921875" style="4" customWidth="1"/>
    <col min="16" max="16" width="7" style="4" customWidth="1"/>
    <col min="17" max="17" width="6.69921875" style="4" customWidth="1"/>
    <col min="18" max="18" width="11.19921875" style="4" customWidth="1"/>
    <col min="19" max="16384" width="9" style="4"/>
  </cols>
  <sheetData>
    <row r="1" spans="1:18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R1" s="6" t="s">
        <v>54</v>
      </c>
    </row>
    <row r="2" spans="1:18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5.6">
      <c r="A3" s="7" t="s">
        <v>48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15.6">
      <c r="A4" s="33" t="s">
        <v>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5"/>
    </row>
    <row r="5" spans="1:18" ht="15.6">
      <c r="A5" s="33" t="s">
        <v>44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5"/>
    </row>
    <row r="6" spans="1:18" ht="15.6">
      <c r="A6" s="33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5"/>
    </row>
    <row r="7" spans="1:18" ht="15.6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5"/>
    </row>
    <row r="8" spans="1:18">
      <c r="A8" s="9"/>
      <c r="B8" s="131" t="s">
        <v>41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</row>
    <row r="9" spans="1:18" ht="15" customHeight="1">
      <c r="A9" s="90" t="s">
        <v>0</v>
      </c>
      <c r="B9" s="134" t="s">
        <v>50</v>
      </c>
      <c r="C9" s="136" t="s">
        <v>45</v>
      </c>
      <c r="D9" s="134" t="s">
        <v>38</v>
      </c>
      <c r="E9" s="138" t="s">
        <v>39</v>
      </c>
      <c r="F9" s="39" t="s">
        <v>51</v>
      </c>
      <c r="G9" s="40"/>
      <c r="H9" s="40"/>
      <c r="I9" s="40"/>
      <c r="J9" s="40"/>
      <c r="K9" s="40"/>
      <c r="L9" s="40"/>
      <c r="M9" s="40"/>
      <c r="N9" s="40"/>
      <c r="O9" s="41"/>
      <c r="P9" s="136" t="s">
        <v>42</v>
      </c>
      <c r="Q9" s="140" t="s">
        <v>22</v>
      </c>
      <c r="R9" s="141"/>
    </row>
    <row r="10" spans="1:18" ht="15" customHeight="1">
      <c r="A10" s="134"/>
      <c r="B10" s="134"/>
      <c r="C10" s="136"/>
      <c r="D10" s="134"/>
      <c r="E10" s="138"/>
      <c r="F10" s="90" t="s">
        <v>4</v>
      </c>
      <c r="G10" s="26" t="s">
        <v>1</v>
      </c>
      <c r="H10" s="26"/>
      <c r="I10" s="28"/>
      <c r="J10" s="26" t="s">
        <v>1</v>
      </c>
      <c r="K10" s="26"/>
      <c r="L10" s="28"/>
      <c r="M10" s="26" t="s">
        <v>1</v>
      </c>
      <c r="N10" s="26"/>
      <c r="O10" s="28"/>
      <c r="P10" s="136"/>
      <c r="Q10" s="140"/>
      <c r="R10" s="141"/>
    </row>
    <row r="11" spans="1:18" ht="28.8">
      <c r="A11" s="135"/>
      <c r="B11" s="135"/>
      <c r="C11" s="137"/>
      <c r="D11" s="135"/>
      <c r="E11" s="139"/>
      <c r="F11" s="144"/>
      <c r="G11" s="27" t="s">
        <v>52</v>
      </c>
      <c r="H11" s="27" t="s">
        <v>53</v>
      </c>
      <c r="I11" s="27" t="s">
        <v>40</v>
      </c>
      <c r="J11" s="27" t="str">
        <f>G11</f>
        <v>liczba godzin</v>
      </c>
      <c r="K11" s="27" t="str">
        <f>H11</f>
        <v>liczba grup</v>
      </c>
      <c r="L11" s="27" t="str">
        <f>I11</f>
        <v>razem</v>
      </c>
      <c r="M11" s="27" t="str">
        <f>G11</f>
        <v>liczba godzin</v>
      </c>
      <c r="N11" s="27" t="str">
        <f>H11</f>
        <v>liczba grup</v>
      </c>
      <c r="O11" s="27" t="str">
        <f>I11</f>
        <v>razem</v>
      </c>
      <c r="P11" s="137"/>
      <c r="Q11" s="142"/>
      <c r="R11" s="143"/>
    </row>
    <row r="12" spans="1:18">
      <c r="A12" s="10" t="s">
        <v>6</v>
      </c>
      <c r="B12" s="11"/>
      <c r="C12" s="11"/>
      <c r="D12" s="11"/>
      <c r="E12" s="32"/>
      <c r="F12" s="11"/>
      <c r="G12" s="11"/>
      <c r="H12" s="11"/>
      <c r="I12" s="11">
        <f>SUM(G12:H12)</f>
        <v>0</v>
      </c>
      <c r="J12" s="11"/>
      <c r="K12" s="11"/>
      <c r="L12" s="11">
        <f>SUM(J12:K12)</f>
        <v>0</v>
      </c>
      <c r="M12" s="11"/>
      <c r="N12" s="11"/>
      <c r="O12" s="11">
        <f>SUM(M12:N12)</f>
        <v>0</v>
      </c>
      <c r="P12" s="11">
        <f>SUM(F12,I12,L12,O12)</f>
        <v>0</v>
      </c>
      <c r="Q12" s="81"/>
      <c r="R12" s="100"/>
    </row>
    <row r="13" spans="1:18">
      <c r="A13" s="10" t="s">
        <v>7</v>
      </c>
      <c r="B13" s="11"/>
      <c r="C13" s="11"/>
      <c r="D13" s="11"/>
      <c r="E13" s="32"/>
      <c r="F13" s="11"/>
      <c r="G13" s="11"/>
      <c r="H13" s="11"/>
      <c r="I13" s="11">
        <f t="shared" ref="I13:I25" si="0">SUM(G13:H13)</f>
        <v>0</v>
      </c>
      <c r="J13" s="11"/>
      <c r="K13" s="11"/>
      <c r="L13" s="11">
        <f t="shared" ref="L13:L25" si="1">SUM(J13:K13)</f>
        <v>0</v>
      </c>
      <c r="M13" s="11"/>
      <c r="N13" s="11"/>
      <c r="O13" s="11">
        <f t="shared" ref="O13:O25" si="2">SUM(M13:N13)</f>
        <v>0</v>
      </c>
      <c r="P13" s="11">
        <f t="shared" ref="P13:P25" si="3">SUM(F13,I13,L13,O13)</f>
        <v>0</v>
      </c>
      <c r="Q13" s="81"/>
      <c r="R13" s="100"/>
    </row>
    <row r="14" spans="1:18">
      <c r="A14" s="10" t="s">
        <v>8</v>
      </c>
      <c r="B14" s="11"/>
      <c r="C14" s="11"/>
      <c r="D14" s="11"/>
      <c r="E14" s="32"/>
      <c r="F14" s="11"/>
      <c r="G14" s="11"/>
      <c r="H14" s="11"/>
      <c r="I14" s="11">
        <f t="shared" si="0"/>
        <v>0</v>
      </c>
      <c r="J14" s="11"/>
      <c r="K14" s="11"/>
      <c r="L14" s="11">
        <f t="shared" si="1"/>
        <v>0</v>
      </c>
      <c r="M14" s="11"/>
      <c r="N14" s="11"/>
      <c r="O14" s="11">
        <f t="shared" si="2"/>
        <v>0</v>
      </c>
      <c r="P14" s="11">
        <f t="shared" si="3"/>
        <v>0</v>
      </c>
      <c r="Q14" s="81"/>
      <c r="R14" s="100"/>
    </row>
    <row r="15" spans="1:18">
      <c r="A15" s="10" t="s">
        <v>9</v>
      </c>
      <c r="B15" s="11"/>
      <c r="C15" s="11"/>
      <c r="D15" s="11"/>
      <c r="E15" s="32"/>
      <c r="F15" s="11"/>
      <c r="G15" s="11"/>
      <c r="H15" s="11"/>
      <c r="I15" s="11">
        <f t="shared" si="0"/>
        <v>0</v>
      </c>
      <c r="J15" s="11"/>
      <c r="K15" s="11"/>
      <c r="L15" s="11">
        <f t="shared" si="1"/>
        <v>0</v>
      </c>
      <c r="M15" s="11"/>
      <c r="N15" s="11"/>
      <c r="O15" s="11">
        <f t="shared" si="2"/>
        <v>0</v>
      </c>
      <c r="P15" s="11">
        <f t="shared" si="3"/>
        <v>0</v>
      </c>
      <c r="Q15" s="81"/>
      <c r="R15" s="100"/>
    </row>
    <row r="16" spans="1:18">
      <c r="A16" s="10" t="s">
        <v>10</v>
      </c>
      <c r="B16" s="11"/>
      <c r="C16" s="11"/>
      <c r="D16" s="11"/>
      <c r="E16" s="32"/>
      <c r="F16" s="11"/>
      <c r="G16" s="11"/>
      <c r="H16" s="11"/>
      <c r="I16" s="11">
        <f t="shared" si="0"/>
        <v>0</v>
      </c>
      <c r="J16" s="11"/>
      <c r="K16" s="11"/>
      <c r="L16" s="11">
        <f t="shared" si="1"/>
        <v>0</v>
      </c>
      <c r="M16" s="11"/>
      <c r="N16" s="11"/>
      <c r="O16" s="11">
        <f t="shared" si="2"/>
        <v>0</v>
      </c>
      <c r="P16" s="11">
        <f t="shared" si="3"/>
        <v>0</v>
      </c>
      <c r="Q16" s="81"/>
      <c r="R16" s="100"/>
    </row>
    <row r="17" spans="1:18">
      <c r="A17" s="10" t="s">
        <v>11</v>
      </c>
      <c r="B17" s="11"/>
      <c r="C17" s="11"/>
      <c r="D17" s="11"/>
      <c r="E17" s="32"/>
      <c r="F17" s="11"/>
      <c r="G17" s="11"/>
      <c r="H17" s="11"/>
      <c r="I17" s="11">
        <f t="shared" si="0"/>
        <v>0</v>
      </c>
      <c r="J17" s="11"/>
      <c r="K17" s="11"/>
      <c r="L17" s="11">
        <f t="shared" si="1"/>
        <v>0</v>
      </c>
      <c r="M17" s="11"/>
      <c r="N17" s="11"/>
      <c r="O17" s="11">
        <f t="shared" si="2"/>
        <v>0</v>
      </c>
      <c r="P17" s="11">
        <f t="shared" si="3"/>
        <v>0</v>
      </c>
      <c r="Q17" s="81"/>
      <c r="R17" s="100"/>
    </row>
    <row r="18" spans="1:18">
      <c r="A18" s="10" t="s">
        <v>12</v>
      </c>
      <c r="B18" s="11"/>
      <c r="C18" s="11"/>
      <c r="D18" s="11"/>
      <c r="E18" s="32"/>
      <c r="F18" s="11"/>
      <c r="G18" s="11"/>
      <c r="H18" s="11"/>
      <c r="I18" s="11">
        <f t="shared" si="0"/>
        <v>0</v>
      </c>
      <c r="J18" s="11"/>
      <c r="K18" s="11"/>
      <c r="L18" s="11">
        <f t="shared" si="1"/>
        <v>0</v>
      </c>
      <c r="M18" s="11"/>
      <c r="N18" s="11"/>
      <c r="O18" s="11">
        <f t="shared" si="2"/>
        <v>0</v>
      </c>
      <c r="P18" s="11">
        <f t="shared" si="3"/>
        <v>0</v>
      </c>
      <c r="Q18" s="81"/>
      <c r="R18" s="100"/>
    </row>
    <row r="19" spans="1:18">
      <c r="A19" s="10" t="s">
        <v>13</v>
      </c>
      <c r="B19" s="11"/>
      <c r="C19" s="11"/>
      <c r="D19" s="11"/>
      <c r="E19" s="32"/>
      <c r="F19" s="11"/>
      <c r="G19" s="11"/>
      <c r="H19" s="11"/>
      <c r="I19" s="11">
        <f t="shared" si="0"/>
        <v>0</v>
      </c>
      <c r="J19" s="11"/>
      <c r="K19" s="11"/>
      <c r="L19" s="11">
        <f t="shared" si="1"/>
        <v>0</v>
      </c>
      <c r="M19" s="11"/>
      <c r="N19" s="11"/>
      <c r="O19" s="11">
        <f t="shared" si="2"/>
        <v>0</v>
      </c>
      <c r="P19" s="11">
        <f t="shared" si="3"/>
        <v>0</v>
      </c>
      <c r="Q19" s="81"/>
      <c r="R19" s="100"/>
    </row>
    <row r="20" spans="1:18">
      <c r="A20" s="10" t="s">
        <v>14</v>
      </c>
      <c r="B20" s="11"/>
      <c r="C20" s="11"/>
      <c r="D20" s="11"/>
      <c r="E20" s="32"/>
      <c r="F20" s="11"/>
      <c r="G20" s="11"/>
      <c r="H20" s="11"/>
      <c r="I20" s="11">
        <f t="shared" si="0"/>
        <v>0</v>
      </c>
      <c r="J20" s="11"/>
      <c r="K20" s="11"/>
      <c r="L20" s="11">
        <f t="shared" si="1"/>
        <v>0</v>
      </c>
      <c r="M20" s="11"/>
      <c r="N20" s="11"/>
      <c r="O20" s="11">
        <f t="shared" si="2"/>
        <v>0</v>
      </c>
      <c r="P20" s="11">
        <f t="shared" si="3"/>
        <v>0</v>
      </c>
      <c r="Q20" s="81"/>
      <c r="R20" s="100"/>
    </row>
    <row r="21" spans="1:18">
      <c r="A21" s="10" t="s">
        <v>15</v>
      </c>
      <c r="B21" s="11"/>
      <c r="C21" s="11"/>
      <c r="D21" s="11"/>
      <c r="E21" s="32"/>
      <c r="F21" s="11"/>
      <c r="G21" s="11"/>
      <c r="H21" s="11"/>
      <c r="I21" s="11">
        <f t="shared" si="0"/>
        <v>0</v>
      </c>
      <c r="J21" s="11"/>
      <c r="K21" s="11"/>
      <c r="L21" s="11">
        <f t="shared" si="1"/>
        <v>0</v>
      </c>
      <c r="M21" s="11"/>
      <c r="N21" s="11"/>
      <c r="O21" s="11">
        <f t="shared" si="2"/>
        <v>0</v>
      </c>
      <c r="P21" s="11">
        <f t="shared" si="3"/>
        <v>0</v>
      </c>
      <c r="Q21" s="81"/>
      <c r="R21" s="100"/>
    </row>
    <row r="22" spans="1:18">
      <c r="A22" s="10" t="s">
        <v>16</v>
      </c>
      <c r="B22" s="11"/>
      <c r="C22" s="11"/>
      <c r="D22" s="11"/>
      <c r="E22" s="32"/>
      <c r="F22" s="11"/>
      <c r="G22" s="11"/>
      <c r="H22" s="11"/>
      <c r="I22" s="11">
        <f t="shared" si="0"/>
        <v>0</v>
      </c>
      <c r="J22" s="11"/>
      <c r="K22" s="11"/>
      <c r="L22" s="11">
        <f t="shared" si="1"/>
        <v>0</v>
      </c>
      <c r="M22" s="11"/>
      <c r="N22" s="11"/>
      <c r="O22" s="11">
        <f t="shared" si="2"/>
        <v>0</v>
      </c>
      <c r="P22" s="11">
        <f t="shared" si="3"/>
        <v>0</v>
      </c>
      <c r="Q22" s="81"/>
      <c r="R22" s="100"/>
    </row>
    <row r="23" spans="1:18">
      <c r="A23" s="10" t="s">
        <v>17</v>
      </c>
      <c r="B23" s="11"/>
      <c r="C23" s="11"/>
      <c r="D23" s="11"/>
      <c r="E23" s="32"/>
      <c r="F23" s="11"/>
      <c r="G23" s="11"/>
      <c r="H23" s="11"/>
      <c r="I23" s="11">
        <f t="shared" si="0"/>
        <v>0</v>
      </c>
      <c r="J23" s="11"/>
      <c r="K23" s="11"/>
      <c r="L23" s="11">
        <f t="shared" si="1"/>
        <v>0</v>
      </c>
      <c r="M23" s="11"/>
      <c r="N23" s="11"/>
      <c r="O23" s="11">
        <f t="shared" si="2"/>
        <v>0</v>
      </c>
      <c r="P23" s="11">
        <f t="shared" si="3"/>
        <v>0</v>
      </c>
      <c r="Q23" s="81"/>
      <c r="R23" s="100"/>
    </row>
    <row r="24" spans="1:18">
      <c r="A24" s="10" t="s">
        <v>18</v>
      </c>
      <c r="B24" s="11"/>
      <c r="C24" s="11"/>
      <c r="D24" s="11"/>
      <c r="E24" s="32"/>
      <c r="F24" s="11"/>
      <c r="G24" s="11"/>
      <c r="H24" s="11"/>
      <c r="I24" s="11">
        <f t="shared" si="0"/>
        <v>0</v>
      </c>
      <c r="J24" s="11"/>
      <c r="K24" s="11"/>
      <c r="L24" s="11">
        <f t="shared" si="1"/>
        <v>0</v>
      </c>
      <c r="M24" s="11"/>
      <c r="N24" s="11"/>
      <c r="O24" s="11">
        <f t="shared" si="2"/>
        <v>0</v>
      </c>
      <c r="P24" s="11">
        <f t="shared" si="3"/>
        <v>0</v>
      </c>
      <c r="Q24" s="81"/>
      <c r="R24" s="100"/>
    </row>
    <row r="25" spans="1:18">
      <c r="A25" s="10" t="s">
        <v>19</v>
      </c>
      <c r="B25" s="11"/>
      <c r="C25" s="11"/>
      <c r="D25" s="11"/>
      <c r="E25" s="32"/>
      <c r="F25" s="11"/>
      <c r="G25" s="11"/>
      <c r="H25" s="11"/>
      <c r="I25" s="11">
        <f t="shared" si="0"/>
        <v>0</v>
      </c>
      <c r="J25" s="11"/>
      <c r="K25" s="11"/>
      <c r="L25" s="11">
        <f t="shared" si="1"/>
        <v>0</v>
      </c>
      <c r="M25" s="11"/>
      <c r="N25" s="11"/>
      <c r="O25" s="11">
        <f t="shared" si="2"/>
        <v>0</v>
      </c>
      <c r="P25" s="11">
        <f t="shared" si="3"/>
        <v>0</v>
      </c>
      <c r="Q25" s="81"/>
      <c r="R25" s="100"/>
    </row>
    <row r="26" spans="1:18">
      <c r="A26" s="43" t="s">
        <v>61</v>
      </c>
      <c r="B26" s="13"/>
      <c r="C26" s="13"/>
      <c r="D26" s="13"/>
      <c r="E26" s="13"/>
      <c r="F26" s="14">
        <f t="shared" ref="F26:P26" si="4">SUM(F12:F25)</f>
        <v>0</v>
      </c>
      <c r="G26" s="22">
        <f t="shared" si="4"/>
        <v>0</v>
      </c>
      <c r="H26" s="22">
        <f t="shared" si="4"/>
        <v>0</v>
      </c>
      <c r="I26" s="15">
        <f t="shared" si="4"/>
        <v>0</v>
      </c>
      <c r="J26" s="22">
        <f t="shared" si="4"/>
        <v>0</v>
      </c>
      <c r="K26" s="22">
        <f t="shared" si="4"/>
        <v>0</v>
      </c>
      <c r="L26" s="15">
        <f t="shared" si="4"/>
        <v>0</v>
      </c>
      <c r="M26" s="22">
        <f t="shared" si="4"/>
        <v>0</v>
      </c>
      <c r="N26" s="22">
        <f t="shared" si="4"/>
        <v>0</v>
      </c>
      <c r="O26" s="14">
        <f t="shared" si="4"/>
        <v>0</v>
      </c>
      <c r="P26" s="15">
        <f t="shared" si="4"/>
        <v>0</v>
      </c>
      <c r="Q26" s="155"/>
      <c r="R26" s="156"/>
    </row>
    <row r="27" spans="1:18">
      <c r="A27" s="9"/>
      <c r="B27" s="131" t="s">
        <v>23</v>
      </c>
      <c r="C27" s="132"/>
      <c r="D27" s="132"/>
      <c r="E27" s="132"/>
      <c r="F27" s="132"/>
      <c r="G27" s="154"/>
      <c r="H27" s="154"/>
      <c r="I27" s="154"/>
      <c r="J27" s="154"/>
      <c r="K27" s="154"/>
      <c r="L27" s="154"/>
      <c r="M27" s="154"/>
      <c r="N27" s="154"/>
      <c r="O27" s="132"/>
      <c r="P27" s="132"/>
      <c r="Q27" s="132"/>
      <c r="R27" s="133"/>
    </row>
    <row r="28" spans="1:18">
      <c r="A28" s="90" t="s">
        <v>0</v>
      </c>
      <c r="B28" s="25" t="s">
        <v>23</v>
      </c>
      <c r="C28" s="26"/>
      <c r="D28" s="26"/>
      <c r="E28" s="3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8"/>
      <c r="Q28" s="88" t="s">
        <v>3</v>
      </c>
      <c r="R28" s="88" t="s">
        <v>22</v>
      </c>
    </row>
    <row r="29" spans="1:18" ht="30" customHeight="1">
      <c r="A29" s="134"/>
      <c r="B29" s="136" t="s">
        <v>33</v>
      </c>
      <c r="C29" s="88" t="s">
        <v>60</v>
      </c>
      <c r="D29" s="88" t="s">
        <v>37</v>
      </c>
      <c r="E29" s="36" t="s">
        <v>34</v>
      </c>
      <c r="F29" s="26"/>
      <c r="G29" s="59"/>
      <c r="H29" s="59"/>
      <c r="I29" s="59"/>
      <c r="J29" s="59"/>
      <c r="K29" s="59"/>
      <c r="L29" s="59"/>
      <c r="M29" s="59"/>
      <c r="N29" s="60"/>
      <c r="O29" s="149" t="s">
        <v>35</v>
      </c>
      <c r="P29" s="150"/>
      <c r="Q29" s="145"/>
      <c r="R29" s="145"/>
    </row>
    <row r="30" spans="1:18">
      <c r="A30" s="134"/>
      <c r="B30" s="145"/>
      <c r="C30" s="147"/>
      <c r="D30" s="147"/>
      <c r="E30" s="90" t="s">
        <v>45</v>
      </c>
      <c r="F30" s="94" t="s">
        <v>56</v>
      </c>
      <c r="G30" s="151"/>
      <c r="H30" s="152"/>
      <c r="I30" s="94" t="s">
        <v>57</v>
      </c>
      <c r="J30" s="151"/>
      <c r="K30" s="152"/>
      <c r="L30" s="94" t="s">
        <v>58</v>
      </c>
      <c r="M30" s="151"/>
      <c r="N30" s="152"/>
      <c r="O30" s="88" t="s">
        <v>59</v>
      </c>
      <c r="P30" s="88" t="s">
        <v>36</v>
      </c>
      <c r="Q30" s="145"/>
      <c r="R30" s="145"/>
    </row>
    <row r="31" spans="1:18" ht="28.8">
      <c r="A31" s="91"/>
      <c r="B31" s="146"/>
      <c r="C31" s="148"/>
      <c r="D31" s="148"/>
      <c r="E31" s="144"/>
      <c r="F31" s="27" t="s">
        <v>55</v>
      </c>
      <c r="G31" s="27" t="s">
        <v>52</v>
      </c>
      <c r="H31" s="27" t="s">
        <v>40</v>
      </c>
      <c r="I31" s="27" t="s">
        <v>55</v>
      </c>
      <c r="J31" s="27" t="s">
        <v>52</v>
      </c>
      <c r="K31" s="27" t="s">
        <v>40</v>
      </c>
      <c r="L31" s="27" t="s">
        <v>55</v>
      </c>
      <c r="M31" s="27" t="s">
        <v>52</v>
      </c>
      <c r="N31" s="27" t="s">
        <v>40</v>
      </c>
      <c r="O31" s="153"/>
      <c r="P31" s="153"/>
      <c r="Q31" s="137"/>
      <c r="R31" s="137"/>
    </row>
    <row r="32" spans="1:18">
      <c r="A32" s="51"/>
      <c r="B32" s="45"/>
      <c r="C32" s="45"/>
      <c r="D32" s="45"/>
      <c r="E32" s="54"/>
      <c r="F32" s="51"/>
      <c r="G32" s="51"/>
      <c r="H32" s="51">
        <f>SUM(F32*G32)</f>
        <v>0</v>
      </c>
      <c r="I32" s="51"/>
      <c r="J32" s="51"/>
      <c r="K32" s="51">
        <f>SUM(I32*J32)</f>
        <v>0</v>
      </c>
      <c r="L32" s="51"/>
      <c r="M32" s="51"/>
      <c r="N32" s="51">
        <f>SUM(L32*M32)</f>
        <v>0</v>
      </c>
      <c r="O32" s="51"/>
      <c r="P32" s="51"/>
      <c r="Q32" s="51">
        <f>SUM(B32,C32,D32,H32,K32,N32,O32,P32)</f>
        <v>0</v>
      </c>
      <c r="R32" s="61"/>
    </row>
    <row r="33" spans="1:18">
      <c r="A33" s="52"/>
      <c r="B33" s="46"/>
      <c r="C33" s="46"/>
      <c r="D33" s="46"/>
      <c r="E33" s="55"/>
      <c r="F33" s="56"/>
      <c r="G33" s="56"/>
      <c r="H33" s="56">
        <f>SUM(F33*G33)</f>
        <v>0</v>
      </c>
      <c r="I33" s="56"/>
      <c r="J33" s="56"/>
      <c r="K33" s="56">
        <f>SUM(I33*J33)</f>
        <v>0</v>
      </c>
      <c r="L33" s="56"/>
      <c r="M33" s="56"/>
      <c r="N33" s="56">
        <f>SUM(L33*M33)</f>
        <v>0</v>
      </c>
      <c r="O33" s="52"/>
      <c r="P33" s="52"/>
      <c r="Q33" s="52">
        <f t="shared" ref="Q33:Q36" si="5">SUM(B33,C33,D33,H33,K33,N33,O33,P33)</f>
        <v>0</v>
      </c>
      <c r="R33" s="62"/>
    </row>
    <row r="34" spans="1:18">
      <c r="A34" s="52"/>
      <c r="B34" s="46"/>
      <c r="C34" s="46"/>
      <c r="D34" s="46"/>
      <c r="E34" s="55"/>
      <c r="F34" s="56"/>
      <c r="G34" s="56"/>
      <c r="H34" s="56">
        <f>SUM(F34*G34)</f>
        <v>0</v>
      </c>
      <c r="I34" s="56"/>
      <c r="J34" s="56"/>
      <c r="K34" s="56">
        <f>SUM(I34*J34)</f>
        <v>0</v>
      </c>
      <c r="L34" s="56"/>
      <c r="M34" s="56"/>
      <c r="N34" s="56">
        <f>SUM(L34*M34)</f>
        <v>0</v>
      </c>
      <c r="O34" s="52"/>
      <c r="P34" s="52"/>
      <c r="Q34" s="52">
        <f t="shared" si="5"/>
        <v>0</v>
      </c>
      <c r="R34" s="62"/>
    </row>
    <row r="35" spans="1:18">
      <c r="A35" s="52"/>
      <c r="B35" s="46"/>
      <c r="C35" s="46"/>
      <c r="D35" s="46"/>
      <c r="E35" s="55"/>
      <c r="F35" s="56"/>
      <c r="G35" s="56"/>
      <c r="H35" s="56">
        <f>SUM(F35*G35)</f>
        <v>0</v>
      </c>
      <c r="I35" s="56"/>
      <c r="J35" s="56"/>
      <c r="K35" s="56">
        <f>SUM(I35*J35)</f>
        <v>0</v>
      </c>
      <c r="L35" s="56"/>
      <c r="M35" s="56"/>
      <c r="N35" s="56">
        <f>SUM(L35*M35)</f>
        <v>0</v>
      </c>
      <c r="O35" s="52"/>
      <c r="P35" s="52"/>
      <c r="Q35" s="52">
        <f t="shared" si="5"/>
        <v>0</v>
      </c>
      <c r="R35" s="62"/>
    </row>
    <row r="36" spans="1:18">
      <c r="A36" s="53"/>
      <c r="B36" s="47"/>
      <c r="C36" s="47"/>
      <c r="D36" s="47"/>
      <c r="E36" s="54"/>
      <c r="F36" s="53"/>
      <c r="G36" s="53"/>
      <c r="H36" s="53">
        <f>SUM(F36*G36)</f>
        <v>0</v>
      </c>
      <c r="I36" s="53"/>
      <c r="J36" s="53"/>
      <c r="K36" s="53">
        <f>SUM(I36*J36)</f>
        <v>0</v>
      </c>
      <c r="L36" s="53"/>
      <c r="M36" s="53"/>
      <c r="N36" s="53">
        <f>SUM(L36*M36)</f>
        <v>0</v>
      </c>
      <c r="O36" s="53"/>
      <c r="P36" s="53"/>
      <c r="Q36" s="53">
        <f t="shared" si="5"/>
        <v>0</v>
      </c>
      <c r="R36" s="37"/>
    </row>
    <row r="37" spans="1:18">
      <c r="A37" s="43" t="s">
        <v>61</v>
      </c>
      <c r="B37" s="15">
        <f>SUM(B32:B36)</f>
        <v>0</v>
      </c>
      <c r="C37" s="15">
        <f>SUM(C32:C36)</f>
        <v>0</v>
      </c>
      <c r="D37" s="15">
        <f>SUM(D32:D36)</f>
        <v>0</v>
      </c>
      <c r="E37" s="35"/>
      <c r="F37" s="15">
        <f t="shared" ref="F37:Q37" si="6">SUM(F32:F36)</f>
        <v>0</v>
      </c>
      <c r="G37" s="15">
        <f t="shared" si="6"/>
        <v>0</v>
      </c>
      <c r="H37" s="15">
        <f t="shared" si="6"/>
        <v>0</v>
      </c>
      <c r="I37" s="15">
        <f t="shared" si="6"/>
        <v>0</v>
      </c>
      <c r="J37" s="15">
        <f t="shared" si="6"/>
        <v>0</v>
      </c>
      <c r="K37" s="15">
        <f t="shared" si="6"/>
        <v>0</v>
      </c>
      <c r="L37" s="15">
        <f t="shared" si="6"/>
        <v>0</v>
      </c>
      <c r="M37" s="15">
        <f t="shared" si="6"/>
        <v>0</v>
      </c>
      <c r="N37" s="15">
        <f t="shared" si="6"/>
        <v>0</v>
      </c>
      <c r="O37" s="15">
        <f t="shared" si="6"/>
        <v>0</v>
      </c>
      <c r="P37" s="15">
        <f t="shared" si="6"/>
        <v>0</v>
      </c>
      <c r="Q37" s="15">
        <f t="shared" si="6"/>
        <v>0</v>
      </c>
      <c r="R37" s="42"/>
    </row>
    <row r="38" spans="1:18">
      <c r="A38" s="44" t="s">
        <v>46</v>
      </c>
      <c r="B38" s="48"/>
      <c r="C38" s="48"/>
      <c r="D38" s="48"/>
      <c r="E38" s="48"/>
      <c r="F38" s="49"/>
      <c r="G38" s="50"/>
      <c r="H38" s="50"/>
      <c r="I38" s="49"/>
      <c r="J38" s="50"/>
      <c r="K38" s="50"/>
      <c r="L38" s="50"/>
      <c r="M38" s="50"/>
      <c r="N38" s="50"/>
      <c r="O38" s="49"/>
      <c r="P38" s="49"/>
      <c r="Q38" s="50"/>
      <c r="R38" s="50"/>
    </row>
    <row r="42" spans="1:18">
      <c r="D42" s="2"/>
      <c r="E42" s="1"/>
      <c r="M42" s="58"/>
      <c r="N42" s="58"/>
      <c r="O42" s="58"/>
      <c r="P42" s="57"/>
    </row>
    <row r="43" spans="1:18">
      <c r="E43" s="31" t="s">
        <v>5</v>
      </c>
      <c r="M43" s="3" t="s">
        <v>47</v>
      </c>
      <c r="N43" s="3"/>
      <c r="O43" s="3"/>
      <c r="P43" s="57"/>
    </row>
  </sheetData>
  <mergeCells count="38">
    <mergeCell ref="Q20:R20"/>
    <mergeCell ref="Q21:R21"/>
    <mergeCell ref="Q22:R22"/>
    <mergeCell ref="B27:R27"/>
    <mergeCell ref="Q24:R24"/>
    <mergeCell ref="Q25:R25"/>
    <mergeCell ref="Q26:R26"/>
    <mergeCell ref="Q23:R23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15:R15"/>
    <mergeCell ref="Q16:R16"/>
    <mergeCell ref="Q17:R17"/>
    <mergeCell ref="Q18:R18"/>
    <mergeCell ref="Q19:R19"/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rok IV</vt:lpstr>
      <vt:lpstr>rok V</vt:lpstr>
      <vt:lpstr>rok VI</vt:lpstr>
      <vt:lpstr>załącznik 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Elżbieta Soczewica</cp:lastModifiedBy>
  <cp:lastPrinted>2020-02-28T14:55:40Z</cp:lastPrinted>
  <dcterms:created xsi:type="dcterms:W3CDTF">2012-07-23T17:34:35Z</dcterms:created>
  <dcterms:modified xsi:type="dcterms:W3CDTF">2023-06-19T15:12:48Z</dcterms:modified>
</cp:coreProperties>
</file>